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20" yWindow="120" windowWidth="15135" windowHeight="9120" tabRatio="523"/>
  </bookViews>
  <sheets>
    <sheet name="origin" sheetId="2" r:id="rId1"/>
  </sheets>
  <definedNames>
    <definedName name="_xlnm._FilterDatabase" localSheetId="0" hidden="1">origin!$A$2:$CL$365</definedName>
  </definedNames>
  <calcPr calcId="145621"/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CI148" i="2"/>
  <c r="BT148" i="2"/>
  <c r="BP148" i="2"/>
  <c r="BO148" i="2"/>
  <c r="BN148" i="2"/>
  <c r="BM148" i="2"/>
  <c r="BL148" i="2"/>
  <c r="BK148" i="2"/>
  <c r="BG148" i="2"/>
  <c r="BH148" i="2"/>
  <c r="BI148" i="2"/>
  <c r="BC148" i="2"/>
  <c r="BB148" i="2"/>
  <c r="BA148" i="2"/>
  <c r="AZ148" i="2"/>
  <c r="AY148" i="2"/>
  <c r="AX148" i="2"/>
  <c r="AW148" i="2"/>
  <c r="AV148" i="2"/>
  <c r="AU148" i="2"/>
  <c r="AT148" i="2"/>
  <c r="AS148" i="2"/>
  <c r="AR148" i="2"/>
  <c r="AQ148" i="2"/>
  <c r="AP148" i="2"/>
  <c r="Z148" i="2"/>
  <c r="X148" i="2"/>
  <c r="Y148" i="2"/>
  <c r="P148" i="2"/>
  <c r="M148" i="2"/>
  <c r="L148" i="2"/>
  <c r="K148" i="2"/>
  <c r="J148" i="2"/>
  <c r="I148" i="2"/>
  <c r="H148" i="2"/>
  <c r="D148" i="2"/>
  <c r="E148" i="2"/>
  <c r="F148" i="2"/>
  <c r="CI146" i="2"/>
  <c r="BT146" i="2"/>
  <c r="BP146" i="2"/>
  <c r="BO146" i="2"/>
  <c r="BN146" i="2"/>
  <c r="BM146" i="2"/>
  <c r="BL146" i="2"/>
  <c r="BK146" i="2"/>
  <c r="BG146" i="2"/>
  <c r="BH146" i="2"/>
  <c r="BI146" i="2"/>
  <c r="BC146" i="2"/>
  <c r="BB146" i="2"/>
  <c r="BA146" i="2"/>
  <c r="AZ146" i="2"/>
  <c r="AY146" i="2"/>
  <c r="AX146" i="2"/>
  <c r="AW146" i="2"/>
  <c r="AV146" i="2"/>
  <c r="AU146" i="2"/>
  <c r="AT146" i="2"/>
  <c r="AS146" i="2"/>
  <c r="AR146" i="2"/>
  <c r="AQ146" i="2"/>
  <c r="AP146" i="2"/>
  <c r="Z146" i="2"/>
  <c r="X146" i="2"/>
  <c r="Y146" i="2"/>
  <c r="P146" i="2"/>
  <c r="M146" i="2"/>
  <c r="L146" i="2"/>
  <c r="K146" i="2"/>
  <c r="J146" i="2"/>
  <c r="I146" i="2"/>
  <c r="H146" i="2"/>
  <c r="D146" i="2"/>
  <c r="E146" i="2"/>
  <c r="F146" i="2"/>
  <c r="CI147" i="2"/>
  <c r="BT147" i="2"/>
  <c r="BP147" i="2"/>
  <c r="BO147" i="2"/>
  <c r="BN147" i="2"/>
  <c r="BM147" i="2"/>
  <c r="BL147" i="2"/>
  <c r="BK147" i="2"/>
  <c r="BG147" i="2"/>
  <c r="BH147" i="2"/>
  <c r="BI147" i="2"/>
  <c r="BC147" i="2"/>
  <c r="BB147" i="2"/>
  <c r="BA147" i="2"/>
  <c r="AZ147" i="2"/>
  <c r="AY147" i="2"/>
  <c r="AX147" i="2"/>
  <c r="AW147" i="2"/>
  <c r="AV147" i="2"/>
  <c r="AU147" i="2"/>
  <c r="AT147" i="2"/>
  <c r="AS147" i="2"/>
  <c r="AR147" i="2"/>
  <c r="AQ147" i="2"/>
  <c r="AP147" i="2"/>
  <c r="Z147" i="2"/>
  <c r="X147" i="2"/>
  <c r="Y147" i="2"/>
  <c r="P147" i="2"/>
  <c r="M147" i="2"/>
  <c r="L147" i="2"/>
  <c r="K147" i="2"/>
  <c r="J147" i="2"/>
  <c r="I147" i="2"/>
  <c r="H147" i="2"/>
  <c r="D147" i="2"/>
  <c r="E147" i="2"/>
  <c r="F147" i="2"/>
  <c r="CI145" i="2"/>
  <c r="BK145" i="2"/>
  <c r="BL145" i="2"/>
  <c r="BM145" i="2"/>
  <c r="BN145" i="2"/>
  <c r="BO145" i="2"/>
  <c r="BP145" i="2"/>
  <c r="BG145" i="2"/>
  <c r="BH145" i="2"/>
  <c r="BI145" i="2"/>
  <c r="BT145" i="2"/>
  <c r="AP145" i="2"/>
  <c r="BD145" i="2"/>
  <c r="AQ145" i="2"/>
  <c r="AR145" i="2"/>
  <c r="AS145" i="2"/>
  <c r="AT145" i="2"/>
  <c r="AU145" i="2"/>
  <c r="AV145" i="2"/>
  <c r="AW145" i="2"/>
  <c r="AX145" i="2"/>
  <c r="AY145" i="2"/>
  <c r="AZ145" i="2"/>
  <c r="BA145" i="2"/>
  <c r="BB145" i="2"/>
  <c r="BC145" i="2"/>
  <c r="X145" i="2"/>
  <c r="Y145" i="2"/>
  <c r="H145" i="2"/>
  <c r="I145" i="2"/>
  <c r="J145" i="2"/>
  <c r="K145" i="2"/>
  <c r="L145" i="2"/>
  <c r="M145" i="2"/>
  <c r="D145" i="2"/>
  <c r="E145" i="2"/>
  <c r="F145" i="2"/>
  <c r="P145" i="2"/>
  <c r="Z145" i="2"/>
  <c r="AP4" i="2"/>
  <c r="BD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G4" i="2"/>
  <c r="BH4" i="2"/>
  <c r="BI4" i="2"/>
  <c r="BK4" i="2"/>
  <c r="BL4" i="2"/>
  <c r="BM4" i="2"/>
  <c r="BN4" i="2"/>
  <c r="BO4" i="2"/>
  <c r="BP4" i="2"/>
  <c r="BT4" i="2"/>
  <c r="D4" i="2"/>
  <c r="E4" i="2"/>
  <c r="F4" i="2"/>
  <c r="H4" i="2"/>
  <c r="I4" i="2"/>
  <c r="J4" i="2"/>
  <c r="K4" i="2"/>
  <c r="L4" i="2"/>
  <c r="M4" i="2"/>
  <c r="P4" i="2"/>
  <c r="X4" i="2"/>
  <c r="Y4" i="2"/>
  <c r="Z4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G5" i="2"/>
  <c r="BH5" i="2"/>
  <c r="BI5" i="2"/>
  <c r="BK5" i="2"/>
  <c r="BL5" i="2"/>
  <c r="BM5" i="2"/>
  <c r="BN5" i="2"/>
  <c r="BO5" i="2"/>
  <c r="BP5" i="2"/>
  <c r="BT5" i="2"/>
  <c r="D5" i="2"/>
  <c r="E5" i="2"/>
  <c r="F5" i="2"/>
  <c r="H5" i="2"/>
  <c r="I5" i="2"/>
  <c r="J5" i="2"/>
  <c r="K5" i="2"/>
  <c r="L5" i="2"/>
  <c r="M5" i="2"/>
  <c r="P5" i="2"/>
  <c r="X5" i="2"/>
  <c r="Y5" i="2"/>
  <c r="Z5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G6" i="2"/>
  <c r="BH6" i="2"/>
  <c r="BI6" i="2"/>
  <c r="BK6" i="2"/>
  <c r="BL6" i="2"/>
  <c r="BM6" i="2"/>
  <c r="BN6" i="2"/>
  <c r="BO6" i="2"/>
  <c r="BP6" i="2"/>
  <c r="BT6" i="2"/>
  <c r="D6" i="2"/>
  <c r="E6" i="2"/>
  <c r="F6" i="2"/>
  <c r="H6" i="2"/>
  <c r="I6" i="2"/>
  <c r="J6" i="2"/>
  <c r="K6" i="2"/>
  <c r="L6" i="2"/>
  <c r="M6" i="2"/>
  <c r="P6" i="2"/>
  <c r="X6" i="2"/>
  <c r="Y6" i="2"/>
  <c r="Z6" i="2"/>
  <c r="AP7" i="2"/>
  <c r="BD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G7" i="2"/>
  <c r="BH7" i="2"/>
  <c r="BI7" i="2"/>
  <c r="BK7" i="2"/>
  <c r="BL7" i="2"/>
  <c r="BM7" i="2"/>
  <c r="BN7" i="2"/>
  <c r="BO7" i="2"/>
  <c r="BP7" i="2"/>
  <c r="BT7" i="2"/>
  <c r="D7" i="2"/>
  <c r="E7" i="2"/>
  <c r="F7" i="2"/>
  <c r="H7" i="2"/>
  <c r="I7" i="2"/>
  <c r="J7" i="2"/>
  <c r="K7" i="2"/>
  <c r="L7" i="2"/>
  <c r="M7" i="2"/>
  <c r="P7" i="2"/>
  <c r="X7" i="2"/>
  <c r="Y7" i="2"/>
  <c r="Z7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G8" i="2"/>
  <c r="BH8" i="2"/>
  <c r="BI8" i="2"/>
  <c r="BK8" i="2"/>
  <c r="BL8" i="2"/>
  <c r="BM8" i="2"/>
  <c r="BN8" i="2"/>
  <c r="BO8" i="2"/>
  <c r="BP8" i="2"/>
  <c r="BT8" i="2"/>
  <c r="D8" i="2"/>
  <c r="E8" i="2"/>
  <c r="F8" i="2"/>
  <c r="H8" i="2"/>
  <c r="I8" i="2"/>
  <c r="J8" i="2"/>
  <c r="K8" i="2"/>
  <c r="L8" i="2"/>
  <c r="M8" i="2"/>
  <c r="P8" i="2"/>
  <c r="X8" i="2"/>
  <c r="Y8" i="2"/>
  <c r="Z8" i="2"/>
  <c r="AP9" i="2"/>
  <c r="BD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G9" i="2"/>
  <c r="BH9" i="2"/>
  <c r="BI9" i="2"/>
  <c r="BK9" i="2"/>
  <c r="BL9" i="2"/>
  <c r="BM9" i="2"/>
  <c r="BN9" i="2"/>
  <c r="BO9" i="2"/>
  <c r="BP9" i="2"/>
  <c r="BT9" i="2"/>
  <c r="D9" i="2"/>
  <c r="E9" i="2"/>
  <c r="F9" i="2"/>
  <c r="H9" i="2"/>
  <c r="I9" i="2"/>
  <c r="J9" i="2"/>
  <c r="K9" i="2"/>
  <c r="L9" i="2"/>
  <c r="M9" i="2"/>
  <c r="P9" i="2"/>
  <c r="X9" i="2"/>
  <c r="Y9" i="2"/>
  <c r="Z9" i="2"/>
  <c r="AP10" i="2"/>
  <c r="BD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G10" i="2"/>
  <c r="BH10" i="2"/>
  <c r="BI10" i="2"/>
  <c r="BK10" i="2"/>
  <c r="BL10" i="2"/>
  <c r="BM10" i="2"/>
  <c r="BN10" i="2"/>
  <c r="BO10" i="2"/>
  <c r="BP10" i="2"/>
  <c r="BT10" i="2"/>
  <c r="D10" i="2"/>
  <c r="E10" i="2"/>
  <c r="F10" i="2"/>
  <c r="H10" i="2"/>
  <c r="I10" i="2"/>
  <c r="J10" i="2"/>
  <c r="K10" i="2"/>
  <c r="L10" i="2"/>
  <c r="M10" i="2"/>
  <c r="P10" i="2"/>
  <c r="X10" i="2"/>
  <c r="Y10" i="2"/>
  <c r="Z10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Z11" i="2"/>
  <c r="CB11" i="2"/>
  <c r="AP12" i="2"/>
  <c r="BD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Z12" i="2"/>
  <c r="CB12" i="2"/>
  <c r="AP13" i="2"/>
  <c r="BD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Z13" i="2"/>
  <c r="CB13" i="2"/>
  <c r="AP14" i="2"/>
  <c r="BD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G14" i="2"/>
  <c r="BH14" i="2"/>
  <c r="BI14" i="2"/>
  <c r="BK14" i="2"/>
  <c r="BL14" i="2"/>
  <c r="BM14" i="2"/>
  <c r="BN14" i="2"/>
  <c r="BO14" i="2"/>
  <c r="BP14" i="2"/>
  <c r="BT14" i="2"/>
  <c r="D14" i="2"/>
  <c r="E14" i="2"/>
  <c r="F14" i="2"/>
  <c r="H14" i="2"/>
  <c r="I14" i="2"/>
  <c r="J14" i="2"/>
  <c r="K14" i="2"/>
  <c r="L14" i="2"/>
  <c r="M14" i="2"/>
  <c r="P14" i="2"/>
  <c r="X14" i="2"/>
  <c r="Y14" i="2"/>
  <c r="Z14" i="2"/>
  <c r="AP15" i="2"/>
  <c r="BD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G15" i="2"/>
  <c r="BH15" i="2"/>
  <c r="BI15" i="2"/>
  <c r="BK15" i="2"/>
  <c r="BL15" i="2"/>
  <c r="BM15" i="2"/>
  <c r="BN15" i="2"/>
  <c r="BO15" i="2"/>
  <c r="BP15" i="2"/>
  <c r="BT15" i="2"/>
  <c r="D15" i="2"/>
  <c r="E15" i="2"/>
  <c r="F15" i="2"/>
  <c r="H15" i="2"/>
  <c r="I15" i="2"/>
  <c r="J15" i="2"/>
  <c r="K15" i="2"/>
  <c r="L15" i="2"/>
  <c r="M15" i="2"/>
  <c r="P15" i="2"/>
  <c r="X15" i="2"/>
  <c r="Y15" i="2"/>
  <c r="Z15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G16" i="2"/>
  <c r="BH16" i="2"/>
  <c r="BI16" i="2"/>
  <c r="BK16" i="2"/>
  <c r="BL16" i="2"/>
  <c r="BM16" i="2"/>
  <c r="BN16" i="2"/>
  <c r="BO16" i="2"/>
  <c r="BP16" i="2"/>
  <c r="BT16" i="2"/>
  <c r="D16" i="2"/>
  <c r="E16" i="2"/>
  <c r="F16" i="2"/>
  <c r="H16" i="2"/>
  <c r="I16" i="2"/>
  <c r="J16" i="2"/>
  <c r="K16" i="2"/>
  <c r="L16" i="2"/>
  <c r="M16" i="2"/>
  <c r="P16" i="2"/>
  <c r="X16" i="2"/>
  <c r="Y16" i="2"/>
  <c r="Z16" i="2"/>
  <c r="AP17" i="2"/>
  <c r="BD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G17" i="2"/>
  <c r="BH17" i="2"/>
  <c r="BI17" i="2"/>
  <c r="BK17" i="2"/>
  <c r="BL17" i="2"/>
  <c r="BM17" i="2"/>
  <c r="BN17" i="2"/>
  <c r="BO17" i="2"/>
  <c r="BP17" i="2"/>
  <c r="BT17" i="2"/>
  <c r="D17" i="2"/>
  <c r="E17" i="2"/>
  <c r="F17" i="2"/>
  <c r="H17" i="2"/>
  <c r="I17" i="2"/>
  <c r="J17" i="2"/>
  <c r="K17" i="2"/>
  <c r="L17" i="2"/>
  <c r="M17" i="2"/>
  <c r="P17" i="2"/>
  <c r="X17" i="2"/>
  <c r="Y17" i="2"/>
  <c r="Z17" i="2"/>
  <c r="AP18" i="2"/>
  <c r="BD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G18" i="2"/>
  <c r="BH18" i="2"/>
  <c r="BI18" i="2"/>
  <c r="BK18" i="2"/>
  <c r="BL18" i="2"/>
  <c r="BM18" i="2"/>
  <c r="BN18" i="2"/>
  <c r="BO18" i="2"/>
  <c r="BP18" i="2"/>
  <c r="BT18" i="2"/>
  <c r="D18" i="2"/>
  <c r="E18" i="2"/>
  <c r="F18" i="2"/>
  <c r="H18" i="2"/>
  <c r="I18" i="2"/>
  <c r="J18" i="2"/>
  <c r="K18" i="2"/>
  <c r="L18" i="2"/>
  <c r="M18" i="2"/>
  <c r="P18" i="2"/>
  <c r="X18" i="2"/>
  <c r="Y18" i="2"/>
  <c r="Z18" i="2"/>
  <c r="AP19" i="2"/>
  <c r="BD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G19" i="2"/>
  <c r="BH19" i="2"/>
  <c r="BI19" i="2"/>
  <c r="BK19" i="2"/>
  <c r="BL19" i="2"/>
  <c r="BM19" i="2"/>
  <c r="BN19" i="2"/>
  <c r="BO19" i="2"/>
  <c r="BP19" i="2"/>
  <c r="BT19" i="2"/>
  <c r="D19" i="2"/>
  <c r="E19" i="2"/>
  <c r="F19" i="2"/>
  <c r="H19" i="2"/>
  <c r="I19" i="2"/>
  <c r="J19" i="2"/>
  <c r="K19" i="2"/>
  <c r="L19" i="2"/>
  <c r="M19" i="2"/>
  <c r="P19" i="2"/>
  <c r="X19" i="2"/>
  <c r="Y19" i="2"/>
  <c r="Z19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G20" i="2"/>
  <c r="BH20" i="2"/>
  <c r="BI20" i="2"/>
  <c r="BK20" i="2"/>
  <c r="BL20" i="2"/>
  <c r="BM20" i="2"/>
  <c r="BN20" i="2"/>
  <c r="BO20" i="2"/>
  <c r="BP20" i="2"/>
  <c r="BT20" i="2"/>
  <c r="D20" i="2"/>
  <c r="E20" i="2"/>
  <c r="F20" i="2"/>
  <c r="H20" i="2"/>
  <c r="I20" i="2"/>
  <c r="J20" i="2"/>
  <c r="K20" i="2"/>
  <c r="L20" i="2"/>
  <c r="M20" i="2"/>
  <c r="P20" i="2"/>
  <c r="X20" i="2"/>
  <c r="Y20" i="2"/>
  <c r="Z20" i="2"/>
  <c r="AP21" i="2"/>
  <c r="BD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G21" i="2"/>
  <c r="BH21" i="2"/>
  <c r="BI21" i="2"/>
  <c r="BK21" i="2"/>
  <c r="BL21" i="2"/>
  <c r="BM21" i="2"/>
  <c r="BN21" i="2"/>
  <c r="BO21" i="2"/>
  <c r="BP21" i="2"/>
  <c r="BT21" i="2"/>
  <c r="D21" i="2"/>
  <c r="E21" i="2"/>
  <c r="F21" i="2"/>
  <c r="H21" i="2"/>
  <c r="I21" i="2"/>
  <c r="J21" i="2"/>
  <c r="K21" i="2"/>
  <c r="L21" i="2"/>
  <c r="M21" i="2"/>
  <c r="P21" i="2"/>
  <c r="X21" i="2"/>
  <c r="Y21" i="2"/>
  <c r="Z21" i="2"/>
  <c r="AP22" i="2"/>
  <c r="BD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G22" i="2"/>
  <c r="BH22" i="2"/>
  <c r="BI22" i="2"/>
  <c r="BK22" i="2"/>
  <c r="BL22" i="2"/>
  <c r="BM22" i="2"/>
  <c r="BN22" i="2"/>
  <c r="BO22" i="2"/>
  <c r="BP22" i="2"/>
  <c r="BT22" i="2"/>
  <c r="D22" i="2"/>
  <c r="E22" i="2"/>
  <c r="F22" i="2"/>
  <c r="H22" i="2"/>
  <c r="I22" i="2"/>
  <c r="J22" i="2"/>
  <c r="K22" i="2"/>
  <c r="L22" i="2"/>
  <c r="M22" i="2"/>
  <c r="P22" i="2"/>
  <c r="X22" i="2"/>
  <c r="Y22" i="2"/>
  <c r="Z22" i="2"/>
  <c r="AP23" i="2"/>
  <c r="BD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G23" i="2"/>
  <c r="BH23" i="2"/>
  <c r="BI23" i="2"/>
  <c r="BK23" i="2"/>
  <c r="BL23" i="2"/>
  <c r="BM23" i="2"/>
  <c r="BN23" i="2"/>
  <c r="BO23" i="2"/>
  <c r="BP23" i="2"/>
  <c r="BT23" i="2"/>
  <c r="D23" i="2"/>
  <c r="E23" i="2"/>
  <c r="F23" i="2"/>
  <c r="H23" i="2"/>
  <c r="I23" i="2"/>
  <c r="J23" i="2"/>
  <c r="K23" i="2"/>
  <c r="L23" i="2"/>
  <c r="M23" i="2"/>
  <c r="P23" i="2"/>
  <c r="X23" i="2"/>
  <c r="Y23" i="2"/>
  <c r="Z23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G24" i="2"/>
  <c r="BH24" i="2"/>
  <c r="BI24" i="2"/>
  <c r="BK24" i="2"/>
  <c r="BL24" i="2"/>
  <c r="BM24" i="2"/>
  <c r="BN24" i="2"/>
  <c r="BO24" i="2"/>
  <c r="BP24" i="2"/>
  <c r="BT24" i="2"/>
  <c r="D24" i="2"/>
  <c r="E24" i="2"/>
  <c r="F24" i="2"/>
  <c r="H24" i="2"/>
  <c r="I24" i="2"/>
  <c r="J24" i="2"/>
  <c r="K24" i="2"/>
  <c r="L24" i="2"/>
  <c r="M24" i="2"/>
  <c r="P24" i="2"/>
  <c r="X24" i="2"/>
  <c r="Y24" i="2"/>
  <c r="Z24" i="2"/>
  <c r="AP25" i="2"/>
  <c r="BD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G25" i="2"/>
  <c r="BH25" i="2"/>
  <c r="BI25" i="2"/>
  <c r="BK25" i="2"/>
  <c r="BL25" i="2"/>
  <c r="BM25" i="2"/>
  <c r="BN25" i="2"/>
  <c r="BO25" i="2"/>
  <c r="BP25" i="2"/>
  <c r="BT25" i="2"/>
  <c r="D25" i="2"/>
  <c r="E25" i="2"/>
  <c r="F25" i="2"/>
  <c r="H25" i="2"/>
  <c r="I25" i="2"/>
  <c r="J25" i="2"/>
  <c r="K25" i="2"/>
  <c r="L25" i="2"/>
  <c r="M25" i="2"/>
  <c r="P25" i="2"/>
  <c r="X25" i="2"/>
  <c r="Y25" i="2"/>
  <c r="Z25" i="2"/>
  <c r="AP26" i="2"/>
  <c r="BD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G26" i="2"/>
  <c r="BH26" i="2"/>
  <c r="BI26" i="2"/>
  <c r="BK26" i="2"/>
  <c r="BL26" i="2"/>
  <c r="BM26" i="2"/>
  <c r="BN26" i="2"/>
  <c r="BO26" i="2"/>
  <c r="BP26" i="2"/>
  <c r="BT26" i="2"/>
  <c r="D26" i="2"/>
  <c r="E26" i="2"/>
  <c r="F26" i="2"/>
  <c r="H26" i="2"/>
  <c r="I26" i="2"/>
  <c r="J26" i="2"/>
  <c r="K26" i="2"/>
  <c r="L26" i="2"/>
  <c r="M26" i="2"/>
  <c r="P26" i="2"/>
  <c r="X26" i="2"/>
  <c r="Y26" i="2"/>
  <c r="Z26" i="2"/>
  <c r="AP27" i="2"/>
  <c r="BD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G27" i="2"/>
  <c r="BH27" i="2"/>
  <c r="BI27" i="2"/>
  <c r="BK27" i="2"/>
  <c r="BL27" i="2"/>
  <c r="BM27" i="2"/>
  <c r="BN27" i="2"/>
  <c r="BO27" i="2"/>
  <c r="BP27" i="2"/>
  <c r="BT27" i="2"/>
  <c r="D27" i="2"/>
  <c r="E27" i="2"/>
  <c r="F27" i="2"/>
  <c r="H27" i="2"/>
  <c r="I27" i="2"/>
  <c r="J27" i="2"/>
  <c r="K27" i="2"/>
  <c r="L27" i="2"/>
  <c r="M27" i="2"/>
  <c r="P27" i="2"/>
  <c r="X27" i="2"/>
  <c r="Y27" i="2"/>
  <c r="Z27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G28" i="2"/>
  <c r="BH28" i="2"/>
  <c r="BI28" i="2"/>
  <c r="BK28" i="2"/>
  <c r="BL28" i="2"/>
  <c r="BM28" i="2"/>
  <c r="BN28" i="2"/>
  <c r="BO28" i="2"/>
  <c r="BP28" i="2"/>
  <c r="BT28" i="2"/>
  <c r="D28" i="2"/>
  <c r="E28" i="2"/>
  <c r="F28" i="2"/>
  <c r="H28" i="2"/>
  <c r="I28" i="2"/>
  <c r="J28" i="2"/>
  <c r="K28" i="2"/>
  <c r="L28" i="2"/>
  <c r="M28" i="2"/>
  <c r="P28" i="2"/>
  <c r="X28" i="2"/>
  <c r="Y28" i="2"/>
  <c r="Z28" i="2"/>
  <c r="AP29" i="2"/>
  <c r="BD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G29" i="2"/>
  <c r="BH29" i="2"/>
  <c r="BI29" i="2"/>
  <c r="BK29" i="2"/>
  <c r="BL29" i="2"/>
  <c r="BM29" i="2"/>
  <c r="BN29" i="2"/>
  <c r="BO29" i="2"/>
  <c r="BP29" i="2"/>
  <c r="BT29" i="2"/>
  <c r="D29" i="2"/>
  <c r="E29" i="2"/>
  <c r="F29" i="2"/>
  <c r="H29" i="2"/>
  <c r="I29" i="2"/>
  <c r="J29" i="2"/>
  <c r="K29" i="2"/>
  <c r="L29" i="2"/>
  <c r="M29" i="2"/>
  <c r="P29" i="2"/>
  <c r="X29" i="2"/>
  <c r="Y29" i="2"/>
  <c r="Z29" i="2"/>
  <c r="AP30" i="2"/>
  <c r="BD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G30" i="2"/>
  <c r="BH30" i="2"/>
  <c r="BI30" i="2"/>
  <c r="BK30" i="2"/>
  <c r="BL30" i="2"/>
  <c r="BM30" i="2"/>
  <c r="BN30" i="2"/>
  <c r="BO30" i="2"/>
  <c r="BP30" i="2"/>
  <c r="BT30" i="2"/>
  <c r="D30" i="2"/>
  <c r="E30" i="2"/>
  <c r="F30" i="2"/>
  <c r="H30" i="2"/>
  <c r="I30" i="2"/>
  <c r="J30" i="2"/>
  <c r="K30" i="2"/>
  <c r="L30" i="2"/>
  <c r="M30" i="2"/>
  <c r="P30" i="2"/>
  <c r="X30" i="2"/>
  <c r="Y30" i="2"/>
  <c r="Z30" i="2"/>
  <c r="AP31" i="2"/>
  <c r="BD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G31" i="2"/>
  <c r="BH31" i="2"/>
  <c r="BI31" i="2"/>
  <c r="BK31" i="2"/>
  <c r="BL31" i="2"/>
  <c r="BM31" i="2"/>
  <c r="BN31" i="2"/>
  <c r="BO31" i="2"/>
  <c r="BP31" i="2"/>
  <c r="BT31" i="2"/>
  <c r="D31" i="2"/>
  <c r="E31" i="2"/>
  <c r="F31" i="2"/>
  <c r="H31" i="2"/>
  <c r="I31" i="2"/>
  <c r="J31" i="2"/>
  <c r="K31" i="2"/>
  <c r="L31" i="2"/>
  <c r="M31" i="2"/>
  <c r="P31" i="2"/>
  <c r="X31" i="2"/>
  <c r="Y31" i="2"/>
  <c r="Z31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G32" i="2"/>
  <c r="BH32" i="2"/>
  <c r="BI32" i="2"/>
  <c r="BK32" i="2"/>
  <c r="BL32" i="2"/>
  <c r="BM32" i="2"/>
  <c r="BN32" i="2"/>
  <c r="BO32" i="2"/>
  <c r="BP32" i="2"/>
  <c r="BT32" i="2"/>
  <c r="D32" i="2"/>
  <c r="E32" i="2"/>
  <c r="F32" i="2"/>
  <c r="H32" i="2"/>
  <c r="I32" i="2"/>
  <c r="J32" i="2"/>
  <c r="K32" i="2"/>
  <c r="L32" i="2"/>
  <c r="M32" i="2"/>
  <c r="P32" i="2"/>
  <c r="X32" i="2"/>
  <c r="Y32" i="2"/>
  <c r="Z32" i="2"/>
  <c r="AP33" i="2"/>
  <c r="BD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G33" i="2"/>
  <c r="BH33" i="2"/>
  <c r="BI33" i="2"/>
  <c r="BK33" i="2"/>
  <c r="BL33" i="2"/>
  <c r="BM33" i="2"/>
  <c r="BN33" i="2"/>
  <c r="BO33" i="2"/>
  <c r="BP33" i="2"/>
  <c r="BT33" i="2"/>
  <c r="D33" i="2"/>
  <c r="E33" i="2"/>
  <c r="F33" i="2"/>
  <c r="H33" i="2"/>
  <c r="I33" i="2"/>
  <c r="J33" i="2"/>
  <c r="K33" i="2"/>
  <c r="L33" i="2"/>
  <c r="M33" i="2"/>
  <c r="P33" i="2"/>
  <c r="X33" i="2"/>
  <c r="Y33" i="2"/>
  <c r="Z33" i="2"/>
  <c r="AP34" i="2"/>
  <c r="BD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G34" i="2"/>
  <c r="BH34" i="2"/>
  <c r="BI34" i="2"/>
  <c r="BK34" i="2"/>
  <c r="BL34" i="2"/>
  <c r="BM34" i="2"/>
  <c r="BN34" i="2"/>
  <c r="BO34" i="2"/>
  <c r="BP34" i="2"/>
  <c r="BT34" i="2"/>
  <c r="D34" i="2"/>
  <c r="E34" i="2"/>
  <c r="F34" i="2"/>
  <c r="H34" i="2"/>
  <c r="I34" i="2"/>
  <c r="J34" i="2"/>
  <c r="K34" i="2"/>
  <c r="L34" i="2"/>
  <c r="M34" i="2"/>
  <c r="P34" i="2"/>
  <c r="X34" i="2"/>
  <c r="Y34" i="2"/>
  <c r="Z34" i="2"/>
  <c r="AP35" i="2"/>
  <c r="BD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G35" i="2"/>
  <c r="BH35" i="2"/>
  <c r="BI35" i="2"/>
  <c r="BK35" i="2"/>
  <c r="BL35" i="2"/>
  <c r="BM35" i="2"/>
  <c r="BN35" i="2"/>
  <c r="BO35" i="2"/>
  <c r="BP35" i="2"/>
  <c r="BT35" i="2"/>
  <c r="D35" i="2"/>
  <c r="E35" i="2"/>
  <c r="F35" i="2"/>
  <c r="H35" i="2"/>
  <c r="I35" i="2"/>
  <c r="J35" i="2"/>
  <c r="K35" i="2"/>
  <c r="L35" i="2"/>
  <c r="M35" i="2"/>
  <c r="P35" i="2"/>
  <c r="X35" i="2"/>
  <c r="Y35" i="2"/>
  <c r="Z35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G36" i="2"/>
  <c r="BH36" i="2"/>
  <c r="BI36" i="2"/>
  <c r="BK36" i="2"/>
  <c r="BL36" i="2"/>
  <c r="BM36" i="2"/>
  <c r="BN36" i="2"/>
  <c r="BO36" i="2"/>
  <c r="BP36" i="2"/>
  <c r="BT36" i="2"/>
  <c r="D36" i="2"/>
  <c r="E36" i="2"/>
  <c r="F36" i="2"/>
  <c r="H36" i="2"/>
  <c r="I36" i="2"/>
  <c r="J36" i="2"/>
  <c r="K36" i="2"/>
  <c r="L36" i="2"/>
  <c r="M36" i="2"/>
  <c r="P36" i="2"/>
  <c r="X36" i="2"/>
  <c r="Y36" i="2"/>
  <c r="Z36" i="2"/>
  <c r="AP37" i="2"/>
  <c r="BD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G37" i="2"/>
  <c r="BH37" i="2"/>
  <c r="BI37" i="2"/>
  <c r="BK37" i="2"/>
  <c r="BL37" i="2"/>
  <c r="BM37" i="2"/>
  <c r="BN37" i="2"/>
  <c r="BO37" i="2"/>
  <c r="BP37" i="2"/>
  <c r="BT37" i="2"/>
  <c r="D37" i="2"/>
  <c r="E37" i="2"/>
  <c r="F37" i="2"/>
  <c r="H37" i="2"/>
  <c r="I37" i="2"/>
  <c r="J37" i="2"/>
  <c r="K37" i="2"/>
  <c r="L37" i="2"/>
  <c r="M37" i="2"/>
  <c r="P37" i="2"/>
  <c r="X37" i="2"/>
  <c r="Y37" i="2"/>
  <c r="Z37" i="2"/>
  <c r="AP38" i="2"/>
  <c r="BD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G38" i="2"/>
  <c r="BH38" i="2"/>
  <c r="BI38" i="2"/>
  <c r="BK38" i="2"/>
  <c r="BL38" i="2"/>
  <c r="BM38" i="2"/>
  <c r="BN38" i="2"/>
  <c r="BO38" i="2"/>
  <c r="BP38" i="2"/>
  <c r="BT38" i="2"/>
  <c r="D38" i="2"/>
  <c r="E38" i="2"/>
  <c r="F38" i="2"/>
  <c r="H38" i="2"/>
  <c r="I38" i="2"/>
  <c r="J38" i="2"/>
  <c r="K38" i="2"/>
  <c r="L38" i="2"/>
  <c r="M38" i="2"/>
  <c r="P38" i="2"/>
  <c r="X38" i="2"/>
  <c r="Y38" i="2"/>
  <c r="Z38" i="2"/>
  <c r="AP39" i="2"/>
  <c r="BD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G39" i="2"/>
  <c r="BH39" i="2"/>
  <c r="BI39" i="2"/>
  <c r="BK39" i="2"/>
  <c r="BL39" i="2"/>
  <c r="BM39" i="2"/>
  <c r="BN39" i="2"/>
  <c r="BO39" i="2"/>
  <c r="BP39" i="2"/>
  <c r="BT39" i="2"/>
  <c r="D39" i="2"/>
  <c r="E39" i="2"/>
  <c r="F39" i="2"/>
  <c r="H39" i="2"/>
  <c r="I39" i="2"/>
  <c r="J39" i="2"/>
  <c r="K39" i="2"/>
  <c r="L39" i="2"/>
  <c r="M39" i="2"/>
  <c r="P39" i="2"/>
  <c r="X39" i="2"/>
  <c r="Y39" i="2"/>
  <c r="Z39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G40" i="2"/>
  <c r="BH40" i="2"/>
  <c r="BI40" i="2"/>
  <c r="BK40" i="2"/>
  <c r="BL40" i="2"/>
  <c r="BM40" i="2"/>
  <c r="BN40" i="2"/>
  <c r="BO40" i="2"/>
  <c r="BP40" i="2"/>
  <c r="BT40" i="2"/>
  <c r="D40" i="2"/>
  <c r="E40" i="2"/>
  <c r="F40" i="2"/>
  <c r="H40" i="2"/>
  <c r="I40" i="2"/>
  <c r="J40" i="2"/>
  <c r="K40" i="2"/>
  <c r="L40" i="2"/>
  <c r="M40" i="2"/>
  <c r="P40" i="2"/>
  <c r="X40" i="2"/>
  <c r="Y40" i="2"/>
  <c r="Z40" i="2"/>
  <c r="AP41" i="2"/>
  <c r="BD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G41" i="2"/>
  <c r="BH41" i="2"/>
  <c r="BI41" i="2"/>
  <c r="BK41" i="2"/>
  <c r="BL41" i="2"/>
  <c r="BM41" i="2"/>
  <c r="BN41" i="2"/>
  <c r="BO41" i="2"/>
  <c r="BP41" i="2"/>
  <c r="BT41" i="2"/>
  <c r="D41" i="2"/>
  <c r="E41" i="2"/>
  <c r="F41" i="2"/>
  <c r="H41" i="2"/>
  <c r="I41" i="2"/>
  <c r="J41" i="2"/>
  <c r="K41" i="2"/>
  <c r="L41" i="2"/>
  <c r="M41" i="2"/>
  <c r="P41" i="2"/>
  <c r="X41" i="2"/>
  <c r="Y41" i="2"/>
  <c r="Z41" i="2"/>
  <c r="AP42" i="2"/>
  <c r="BD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Z42" i="2"/>
  <c r="CB42" i="2"/>
  <c r="AP43" i="2"/>
  <c r="BD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G43" i="2"/>
  <c r="BH43" i="2"/>
  <c r="BI43" i="2"/>
  <c r="BK43" i="2"/>
  <c r="BL43" i="2"/>
  <c r="BM43" i="2"/>
  <c r="BN43" i="2"/>
  <c r="BO43" i="2"/>
  <c r="BP43" i="2"/>
  <c r="BT43" i="2"/>
  <c r="D43" i="2"/>
  <c r="E43" i="2"/>
  <c r="F43" i="2"/>
  <c r="H43" i="2"/>
  <c r="I43" i="2"/>
  <c r="J43" i="2"/>
  <c r="K43" i="2"/>
  <c r="L43" i="2"/>
  <c r="M43" i="2"/>
  <c r="P43" i="2"/>
  <c r="X43" i="2"/>
  <c r="Y43" i="2"/>
  <c r="Z43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G44" i="2"/>
  <c r="BH44" i="2"/>
  <c r="BI44" i="2"/>
  <c r="BK44" i="2"/>
  <c r="BL44" i="2"/>
  <c r="BM44" i="2"/>
  <c r="BN44" i="2"/>
  <c r="BO44" i="2"/>
  <c r="BP44" i="2"/>
  <c r="BT44" i="2"/>
  <c r="D44" i="2"/>
  <c r="E44" i="2"/>
  <c r="F44" i="2"/>
  <c r="H44" i="2"/>
  <c r="I44" i="2"/>
  <c r="J44" i="2"/>
  <c r="K44" i="2"/>
  <c r="L44" i="2"/>
  <c r="M44" i="2"/>
  <c r="P44" i="2"/>
  <c r="X44" i="2"/>
  <c r="Y44" i="2"/>
  <c r="Z44" i="2"/>
  <c r="AP45" i="2"/>
  <c r="BD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G45" i="2"/>
  <c r="BH45" i="2"/>
  <c r="BI45" i="2"/>
  <c r="BK45" i="2"/>
  <c r="BL45" i="2"/>
  <c r="BM45" i="2"/>
  <c r="BN45" i="2"/>
  <c r="BO45" i="2"/>
  <c r="BP45" i="2"/>
  <c r="BT45" i="2"/>
  <c r="D45" i="2"/>
  <c r="E45" i="2"/>
  <c r="F45" i="2"/>
  <c r="H45" i="2"/>
  <c r="I45" i="2"/>
  <c r="J45" i="2"/>
  <c r="K45" i="2"/>
  <c r="L45" i="2"/>
  <c r="M45" i="2"/>
  <c r="P45" i="2"/>
  <c r="X45" i="2"/>
  <c r="Y45" i="2"/>
  <c r="Z45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G46" i="2"/>
  <c r="BH46" i="2"/>
  <c r="BI46" i="2"/>
  <c r="BK46" i="2"/>
  <c r="BL46" i="2"/>
  <c r="BM46" i="2"/>
  <c r="BN46" i="2"/>
  <c r="BO46" i="2"/>
  <c r="BP46" i="2"/>
  <c r="BT46" i="2"/>
  <c r="D46" i="2"/>
  <c r="E46" i="2"/>
  <c r="F46" i="2"/>
  <c r="H46" i="2"/>
  <c r="I46" i="2"/>
  <c r="J46" i="2"/>
  <c r="K46" i="2"/>
  <c r="L46" i="2"/>
  <c r="M46" i="2"/>
  <c r="P46" i="2"/>
  <c r="X46" i="2"/>
  <c r="Y46" i="2"/>
  <c r="Z46" i="2"/>
  <c r="AP47" i="2"/>
  <c r="BD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G47" i="2"/>
  <c r="BH47" i="2"/>
  <c r="BI47" i="2"/>
  <c r="BK47" i="2"/>
  <c r="BL47" i="2"/>
  <c r="BM47" i="2"/>
  <c r="BN47" i="2"/>
  <c r="BO47" i="2"/>
  <c r="BP47" i="2"/>
  <c r="BT47" i="2"/>
  <c r="D47" i="2"/>
  <c r="E47" i="2"/>
  <c r="F47" i="2"/>
  <c r="H47" i="2"/>
  <c r="I47" i="2"/>
  <c r="J47" i="2"/>
  <c r="K47" i="2"/>
  <c r="L47" i="2"/>
  <c r="M47" i="2"/>
  <c r="P47" i="2"/>
  <c r="X47" i="2"/>
  <c r="Y47" i="2"/>
  <c r="Z47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G48" i="2"/>
  <c r="BH48" i="2"/>
  <c r="BI48" i="2"/>
  <c r="BK48" i="2"/>
  <c r="BL48" i="2"/>
  <c r="BM48" i="2"/>
  <c r="BN48" i="2"/>
  <c r="BO48" i="2"/>
  <c r="BP48" i="2"/>
  <c r="BT48" i="2"/>
  <c r="D48" i="2"/>
  <c r="E48" i="2"/>
  <c r="F48" i="2"/>
  <c r="H48" i="2"/>
  <c r="I48" i="2"/>
  <c r="J48" i="2"/>
  <c r="K48" i="2"/>
  <c r="L48" i="2"/>
  <c r="M48" i="2"/>
  <c r="P48" i="2"/>
  <c r="X48" i="2"/>
  <c r="Y48" i="2"/>
  <c r="Z48" i="2"/>
  <c r="AP49" i="2"/>
  <c r="BD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G49" i="2"/>
  <c r="BH49" i="2"/>
  <c r="BI49" i="2"/>
  <c r="BK49" i="2"/>
  <c r="BL49" i="2"/>
  <c r="BM49" i="2"/>
  <c r="BN49" i="2"/>
  <c r="BO49" i="2"/>
  <c r="BP49" i="2"/>
  <c r="BT49" i="2"/>
  <c r="D49" i="2"/>
  <c r="E49" i="2"/>
  <c r="F49" i="2"/>
  <c r="H49" i="2"/>
  <c r="I49" i="2"/>
  <c r="J49" i="2"/>
  <c r="K49" i="2"/>
  <c r="L49" i="2"/>
  <c r="M49" i="2"/>
  <c r="P49" i="2"/>
  <c r="X49" i="2"/>
  <c r="Y49" i="2"/>
  <c r="Z49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G50" i="2"/>
  <c r="BH50" i="2"/>
  <c r="BI50" i="2"/>
  <c r="BK50" i="2"/>
  <c r="BL50" i="2"/>
  <c r="BM50" i="2"/>
  <c r="BN50" i="2"/>
  <c r="BO50" i="2"/>
  <c r="BP50" i="2"/>
  <c r="BT50" i="2"/>
  <c r="D50" i="2"/>
  <c r="E50" i="2"/>
  <c r="F50" i="2"/>
  <c r="H50" i="2"/>
  <c r="I50" i="2"/>
  <c r="J50" i="2"/>
  <c r="K50" i="2"/>
  <c r="L50" i="2"/>
  <c r="M50" i="2"/>
  <c r="P50" i="2"/>
  <c r="X50" i="2"/>
  <c r="Y50" i="2"/>
  <c r="Z50" i="2"/>
  <c r="AP51" i="2"/>
  <c r="BD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G51" i="2"/>
  <c r="BH51" i="2"/>
  <c r="BI51" i="2"/>
  <c r="BK51" i="2"/>
  <c r="BL51" i="2"/>
  <c r="BM51" i="2"/>
  <c r="BN51" i="2"/>
  <c r="BO51" i="2"/>
  <c r="BP51" i="2"/>
  <c r="BT51" i="2"/>
  <c r="D51" i="2"/>
  <c r="E51" i="2"/>
  <c r="F51" i="2"/>
  <c r="H51" i="2"/>
  <c r="I51" i="2"/>
  <c r="J51" i="2"/>
  <c r="K51" i="2"/>
  <c r="L51" i="2"/>
  <c r="M51" i="2"/>
  <c r="P51" i="2"/>
  <c r="X51" i="2"/>
  <c r="Y51" i="2"/>
  <c r="Z51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G52" i="2"/>
  <c r="BH52" i="2"/>
  <c r="BI52" i="2"/>
  <c r="BK52" i="2"/>
  <c r="BL52" i="2"/>
  <c r="BM52" i="2"/>
  <c r="BN52" i="2"/>
  <c r="BO52" i="2"/>
  <c r="BP52" i="2"/>
  <c r="BT52" i="2"/>
  <c r="D52" i="2"/>
  <c r="E52" i="2"/>
  <c r="F52" i="2"/>
  <c r="H52" i="2"/>
  <c r="I52" i="2"/>
  <c r="J52" i="2"/>
  <c r="K52" i="2"/>
  <c r="L52" i="2"/>
  <c r="M52" i="2"/>
  <c r="P52" i="2"/>
  <c r="X52" i="2"/>
  <c r="Y52" i="2"/>
  <c r="Z52" i="2"/>
  <c r="AP53" i="2"/>
  <c r="BD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G53" i="2"/>
  <c r="BH53" i="2"/>
  <c r="BI53" i="2"/>
  <c r="BK53" i="2"/>
  <c r="BL53" i="2"/>
  <c r="BM53" i="2"/>
  <c r="BN53" i="2"/>
  <c r="BO53" i="2"/>
  <c r="BP53" i="2"/>
  <c r="BT53" i="2"/>
  <c r="D53" i="2"/>
  <c r="E53" i="2"/>
  <c r="F53" i="2"/>
  <c r="H53" i="2"/>
  <c r="I53" i="2"/>
  <c r="J53" i="2"/>
  <c r="K53" i="2"/>
  <c r="L53" i="2"/>
  <c r="M53" i="2"/>
  <c r="P53" i="2"/>
  <c r="X53" i="2"/>
  <c r="Y53" i="2"/>
  <c r="Z53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G54" i="2"/>
  <c r="BH54" i="2"/>
  <c r="BI54" i="2"/>
  <c r="BK54" i="2"/>
  <c r="BL54" i="2"/>
  <c r="BM54" i="2"/>
  <c r="BN54" i="2"/>
  <c r="BO54" i="2"/>
  <c r="BP54" i="2"/>
  <c r="BT54" i="2"/>
  <c r="D54" i="2"/>
  <c r="E54" i="2"/>
  <c r="F54" i="2"/>
  <c r="H54" i="2"/>
  <c r="I54" i="2"/>
  <c r="J54" i="2"/>
  <c r="K54" i="2"/>
  <c r="L54" i="2"/>
  <c r="M54" i="2"/>
  <c r="P54" i="2"/>
  <c r="X54" i="2"/>
  <c r="Y54" i="2"/>
  <c r="Z54" i="2"/>
  <c r="AP55" i="2"/>
  <c r="BD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G55" i="2"/>
  <c r="BH55" i="2"/>
  <c r="BI55" i="2"/>
  <c r="BK55" i="2"/>
  <c r="BL55" i="2"/>
  <c r="BM55" i="2"/>
  <c r="BN55" i="2"/>
  <c r="BO55" i="2"/>
  <c r="BP55" i="2"/>
  <c r="BT55" i="2"/>
  <c r="D55" i="2"/>
  <c r="E55" i="2"/>
  <c r="F55" i="2"/>
  <c r="H55" i="2"/>
  <c r="I55" i="2"/>
  <c r="J55" i="2"/>
  <c r="K55" i="2"/>
  <c r="L55" i="2"/>
  <c r="M55" i="2"/>
  <c r="P55" i="2"/>
  <c r="X55" i="2"/>
  <c r="Y55" i="2"/>
  <c r="Z55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G56" i="2"/>
  <c r="BH56" i="2"/>
  <c r="BI56" i="2"/>
  <c r="BK56" i="2"/>
  <c r="BL56" i="2"/>
  <c r="BM56" i="2"/>
  <c r="BN56" i="2"/>
  <c r="BO56" i="2"/>
  <c r="BP56" i="2"/>
  <c r="BT56" i="2"/>
  <c r="D56" i="2"/>
  <c r="E56" i="2"/>
  <c r="F56" i="2"/>
  <c r="H56" i="2"/>
  <c r="I56" i="2"/>
  <c r="J56" i="2"/>
  <c r="K56" i="2"/>
  <c r="L56" i="2"/>
  <c r="M56" i="2"/>
  <c r="P56" i="2"/>
  <c r="X56" i="2"/>
  <c r="Y56" i="2"/>
  <c r="Z56" i="2"/>
  <c r="AP57" i="2"/>
  <c r="BD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G57" i="2"/>
  <c r="BH57" i="2"/>
  <c r="BI57" i="2"/>
  <c r="BK57" i="2"/>
  <c r="BL57" i="2"/>
  <c r="BM57" i="2"/>
  <c r="BN57" i="2"/>
  <c r="BO57" i="2"/>
  <c r="BP57" i="2"/>
  <c r="BT57" i="2"/>
  <c r="D57" i="2"/>
  <c r="E57" i="2"/>
  <c r="F57" i="2"/>
  <c r="H57" i="2"/>
  <c r="I57" i="2"/>
  <c r="J57" i="2"/>
  <c r="K57" i="2"/>
  <c r="L57" i="2"/>
  <c r="M57" i="2"/>
  <c r="P57" i="2"/>
  <c r="X57" i="2"/>
  <c r="Y57" i="2"/>
  <c r="Z57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G58" i="2"/>
  <c r="BH58" i="2"/>
  <c r="BI58" i="2"/>
  <c r="BK58" i="2"/>
  <c r="BL58" i="2"/>
  <c r="BM58" i="2"/>
  <c r="BN58" i="2"/>
  <c r="BO58" i="2"/>
  <c r="BP58" i="2"/>
  <c r="BT58" i="2"/>
  <c r="D58" i="2"/>
  <c r="E58" i="2"/>
  <c r="F58" i="2"/>
  <c r="H58" i="2"/>
  <c r="I58" i="2"/>
  <c r="J58" i="2"/>
  <c r="K58" i="2"/>
  <c r="L58" i="2"/>
  <c r="M58" i="2"/>
  <c r="P58" i="2"/>
  <c r="X58" i="2"/>
  <c r="Y58" i="2"/>
  <c r="Z58" i="2"/>
  <c r="AP59" i="2"/>
  <c r="BD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G59" i="2"/>
  <c r="BH59" i="2"/>
  <c r="BI59" i="2"/>
  <c r="BK59" i="2"/>
  <c r="BL59" i="2"/>
  <c r="BM59" i="2"/>
  <c r="BN59" i="2"/>
  <c r="BO59" i="2"/>
  <c r="BP59" i="2"/>
  <c r="BT59" i="2"/>
  <c r="D59" i="2"/>
  <c r="E59" i="2"/>
  <c r="F59" i="2"/>
  <c r="H59" i="2"/>
  <c r="I59" i="2"/>
  <c r="J59" i="2"/>
  <c r="K59" i="2"/>
  <c r="L59" i="2"/>
  <c r="M59" i="2"/>
  <c r="P59" i="2"/>
  <c r="X59" i="2"/>
  <c r="Y59" i="2"/>
  <c r="Z59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G60" i="2"/>
  <c r="BH60" i="2"/>
  <c r="BI60" i="2"/>
  <c r="BK60" i="2"/>
  <c r="BL60" i="2"/>
  <c r="BM60" i="2"/>
  <c r="BN60" i="2"/>
  <c r="BO60" i="2"/>
  <c r="BP60" i="2"/>
  <c r="BT60" i="2"/>
  <c r="D60" i="2"/>
  <c r="E60" i="2"/>
  <c r="F60" i="2"/>
  <c r="H60" i="2"/>
  <c r="I60" i="2"/>
  <c r="J60" i="2"/>
  <c r="K60" i="2"/>
  <c r="L60" i="2"/>
  <c r="M60" i="2"/>
  <c r="P60" i="2"/>
  <c r="X60" i="2"/>
  <c r="Y60" i="2"/>
  <c r="Z60" i="2"/>
  <c r="AP61" i="2"/>
  <c r="BD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G61" i="2"/>
  <c r="BH61" i="2"/>
  <c r="BI61" i="2"/>
  <c r="BK61" i="2"/>
  <c r="BL61" i="2"/>
  <c r="BM61" i="2"/>
  <c r="BN61" i="2"/>
  <c r="BO61" i="2"/>
  <c r="BP61" i="2"/>
  <c r="BT61" i="2"/>
  <c r="D61" i="2"/>
  <c r="E61" i="2"/>
  <c r="F61" i="2"/>
  <c r="H61" i="2"/>
  <c r="I61" i="2"/>
  <c r="J61" i="2"/>
  <c r="K61" i="2"/>
  <c r="L61" i="2"/>
  <c r="M61" i="2"/>
  <c r="P61" i="2"/>
  <c r="X61" i="2"/>
  <c r="Y61" i="2"/>
  <c r="Z61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G62" i="2"/>
  <c r="BH62" i="2"/>
  <c r="BI62" i="2"/>
  <c r="BK62" i="2"/>
  <c r="BL62" i="2"/>
  <c r="BM62" i="2"/>
  <c r="BN62" i="2"/>
  <c r="BO62" i="2"/>
  <c r="BP62" i="2"/>
  <c r="BT62" i="2"/>
  <c r="D62" i="2"/>
  <c r="E62" i="2"/>
  <c r="F62" i="2"/>
  <c r="H62" i="2"/>
  <c r="I62" i="2"/>
  <c r="J62" i="2"/>
  <c r="K62" i="2"/>
  <c r="L62" i="2"/>
  <c r="M62" i="2"/>
  <c r="P62" i="2"/>
  <c r="X62" i="2"/>
  <c r="Y62" i="2"/>
  <c r="Z62" i="2"/>
  <c r="AP63" i="2"/>
  <c r="BD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G63" i="2"/>
  <c r="BH63" i="2"/>
  <c r="BI63" i="2"/>
  <c r="BK63" i="2"/>
  <c r="BL63" i="2"/>
  <c r="BM63" i="2"/>
  <c r="BN63" i="2"/>
  <c r="BO63" i="2"/>
  <c r="BP63" i="2"/>
  <c r="BT63" i="2"/>
  <c r="D63" i="2"/>
  <c r="E63" i="2"/>
  <c r="F63" i="2"/>
  <c r="H63" i="2"/>
  <c r="I63" i="2"/>
  <c r="J63" i="2"/>
  <c r="K63" i="2"/>
  <c r="L63" i="2"/>
  <c r="M63" i="2"/>
  <c r="P63" i="2"/>
  <c r="X63" i="2"/>
  <c r="Y63" i="2"/>
  <c r="Z63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Z64" i="2"/>
  <c r="CB64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Z65" i="2"/>
  <c r="CB65" i="2"/>
  <c r="AP66" i="2"/>
  <c r="BD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Z66" i="2"/>
  <c r="CB66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Z67" i="2"/>
  <c r="CB67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G68" i="2"/>
  <c r="BH68" i="2"/>
  <c r="BI68" i="2"/>
  <c r="BK68" i="2"/>
  <c r="BL68" i="2"/>
  <c r="BM68" i="2"/>
  <c r="BN68" i="2"/>
  <c r="BO68" i="2"/>
  <c r="BP68" i="2"/>
  <c r="BT68" i="2"/>
  <c r="D68" i="2"/>
  <c r="E68" i="2"/>
  <c r="F68" i="2"/>
  <c r="H68" i="2"/>
  <c r="I68" i="2"/>
  <c r="J68" i="2"/>
  <c r="K68" i="2"/>
  <c r="L68" i="2"/>
  <c r="M68" i="2"/>
  <c r="P68" i="2"/>
  <c r="X68" i="2"/>
  <c r="Y68" i="2"/>
  <c r="Z68" i="2"/>
  <c r="AP69" i="2"/>
  <c r="BD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G69" i="2"/>
  <c r="BH69" i="2"/>
  <c r="BI69" i="2"/>
  <c r="BK69" i="2"/>
  <c r="BL69" i="2"/>
  <c r="BM69" i="2"/>
  <c r="BN69" i="2"/>
  <c r="BO69" i="2"/>
  <c r="BP69" i="2"/>
  <c r="BT69" i="2"/>
  <c r="D69" i="2"/>
  <c r="E69" i="2"/>
  <c r="F69" i="2"/>
  <c r="H69" i="2"/>
  <c r="I69" i="2"/>
  <c r="J69" i="2"/>
  <c r="K69" i="2"/>
  <c r="L69" i="2"/>
  <c r="M69" i="2"/>
  <c r="P69" i="2"/>
  <c r="X69" i="2"/>
  <c r="Y69" i="2"/>
  <c r="Z69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G70" i="2"/>
  <c r="BH70" i="2"/>
  <c r="BI70" i="2"/>
  <c r="BK70" i="2"/>
  <c r="BL70" i="2"/>
  <c r="BM70" i="2"/>
  <c r="BN70" i="2"/>
  <c r="BO70" i="2"/>
  <c r="BP70" i="2"/>
  <c r="BT70" i="2"/>
  <c r="D70" i="2"/>
  <c r="E70" i="2"/>
  <c r="F70" i="2"/>
  <c r="H70" i="2"/>
  <c r="I70" i="2"/>
  <c r="J70" i="2"/>
  <c r="K70" i="2"/>
  <c r="L70" i="2"/>
  <c r="M70" i="2"/>
  <c r="P70" i="2"/>
  <c r="X70" i="2"/>
  <c r="Y70" i="2"/>
  <c r="Z70" i="2"/>
  <c r="AP71" i="2"/>
  <c r="BD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G71" i="2"/>
  <c r="BH71" i="2"/>
  <c r="BI71" i="2"/>
  <c r="BK71" i="2"/>
  <c r="BL71" i="2"/>
  <c r="BM71" i="2"/>
  <c r="BN71" i="2"/>
  <c r="BO71" i="2"/>
  <c r="BP71" i="2"/>
  <c r="BT71" i="2"/>
  <c r="D71" i="2"/>
  <c r="E71" i="2"/>
  <c r="F71" i="2"/>
  <c r="H71" i="2"/>
  <c r="I71" i="2"/>
  <c r="J71" i="2"/>
  <c r="K71" i="2"/>
  <c r="L71" i="2"/>
  <c r="M71" i="2"/>
  <c r="P71" i="2"/>
  <c r="X71" i="2"/>
  <c r="Y71" i="2"/>
  <c r="Z71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G72" i="2"/>
  <c r="BH72" i="2"/>
  <c r="BI72" i="2"/>
  <c r="BK72" i="2"/>
  <c r="BL72" i="2"/>
  <c r="BM72" i="2"/>
  <c r="BN72" i="2"/>
  <c r="BO72" i="2"/>
  <c r="BP72" i="2"/>
  <c r="BT72" i="2"/>
  <c r="D72" i="2"/>
  <c r="E72" i="2"/>
  <c r="F72" i="2"/>
  <c r="H72" i="2"/>
  <c r="I72" i="2"/>
  <c r="J72" i="2"/>
  <c r="K72" i="2"/>
  <c r="L72" i="2"/>
  <c r="M72" i="2"/>
  <c r="P72" i="2"/>
  <c r="X72" i="2"/>
  <c r="Y72" i="2"/>
  <c r="Z72" i="2"/>
  <c r="AP73" i="2"/>
  <c r="BD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G73" i="2"/>
  <c r="BH73" i="2"/>
  <c r="BI73" i="2"/>
  <c r="BK73" i="2"/>
  <c r="BL73" i="2"/>
  <c r="BM73" i="2"/>
  <c r="BN73" i="2"/>
  <c r="BO73" i="2"/>
  <c r="BP73" i="2"/>
  <c r="BT73" i="2"/>
  <c r="D73" i="2"/>
  <c r="E73" i="2"/>
  <c r="F73" i="2"/>
  <c r="H73" i="2"/>
  <c r="I73" i="2"/>
  <c r="J73" i="2"/>
  <c r="K73" i="2"/>
  <c r="L73" i="2"/>
  <c r="M73" i="2"/>
  <c r="P73" i="2"/>
  <c r="X73" i="2"/>
  <c r="Y73" i="2"/>
  <c r="Z73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G74" i="2"/>
  <c r="BH74" i="2"/>
  <c r="BI74" i="2"/>
  <c r="BK74" i="2"/>
  <c r="BL74" i="2"/>
  <c r="BM74" i="2"/>
  <c r="BN74" i="2"/>
  <c r="BO74" i="2"/>
  <c r="BP74" i="2"/>
  <c r="BT74" i="2"/>
  <c r="D74" i="2"/>
  <c r="E74" i="2"/>
  <c r="F74" i="2"/>
  <c r="H74" i="2"/>
  <c r="I74" i="2"/>
  <c r="J74" i="2"/>
  <c r="K74" i="2"/>
  <c r="L74" i="2"/>
  <c r="M74" i="2"/>
  <c r="P74" i="2"/>
  <c r="X74" i="2"/>
  <c r="Y74" i="2"/>
  <c r="Z74" i="2"/>
  <c r="AP75" i="2"/>
  <c r="BD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G75" i="2"/>
  <c r="BH75" i="2"/>
  <c r="BI75" i="2"/>
  <c r="BK75" i="2"/>
  <c r="BL75" i="2"/>
  <c r="BM75" i="2"/>
  <c r="BN75" i="2"/>
  <c r="BO75" i="2"/>
  <c r="BP75" i="2"/>
  <c r="BT75" i="2"/>
  <c r="D75" i="2"/>
  <c r="E75" i="2"/>
  <c r="F75" i="2"/>
  <c r="H75" i="2"/>
  <c r="I75" i="2"/>
  <c r="J75" i="2"/>
  <c r="K75" i="2"/>
  <c r="L75" i="2"/>
  <c r="M75" i="2"/>
  <c r="P75" i="2"/>
  <c r="X75" i="2"/>
  <c r="Y75" i="2"/>
  <c r="Z75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G76" i="2"/>
  <c r="BH76" i="2"/>
  <c r="BI76" i="2"/>
  <c r="BK76" i="2"/>
  <c r="BL76" i="2"/>
  <c r="BM76" i="2"/>
  <c r="BN76" i="2"/>
  <c r="BO76" i="2"/>
  <c r="BP76" i="2"/>
  <c r="BT76" i="2"/>
  <c r="D76" i="2"/>
  <c r="E76" i="2"/>
  <c r="F76" i="2"/>
  <c r="H76" i="2"/>
  <c r="I76" i="2"/>
  <c r="J76" i="2"/>
  <c r="K76" i="2"/>
  <c r="L76" i="2"/>
  <c r="M76" i="2"/>
  <c r="P76" i="2"/>
  <c r="X76" i="2"/>
  <c r="Y76" i="2"/>
  <c r="Z76" i="2"/>
  <c r="AP77" i="2"/>
  <c r="BD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G77" i="2"/>
  <c r="BH77" i="2"/>
  <c r="BI77" i="2"/>
  <c r="BK77" i="2"/>
  <c r="BL77" i="2"/>
  <c r="BM77" i="2"/>
  <c r="BN77" i="2"/>
  <c r="BO77" i="2"/>
  <c r="BP77" i="2"/>
  <c r="BT77" i="2"/>
  <c r="D77" i="2"/>
  <c r="E77" i="2"/>
  <c r="F77" i="2"/>
  <c r="H77" i="2"/>
  <c r="I77" i="2"/>
  <c r="J77" i="2"/>
  <c r="K77" i="2"/>
  <c r="L77" i="2"/>
  <c r="M77" i="2"/>
  <c r="P77" i="2"/>
  <c r="X77" i="2"/>
  <c r="Y77" i="2"/>
  <c r="Z77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G78" i="2"/>
  <c r="BH78" i="2"/>
  <c r="BI78" i="2"/>
  <c r="BK78" i="2"/>
  <c r="BL78" i="2"/>
  <c r="BM78" i="2"/>
  <c r="BN78" i="2"/>
  <c r="BO78" i="2"/>
  <c r="BP78" i="2"/>
  <c r="BT78" i="2"/>
  <c r="D78" i="2"/>
  <c r="E78" i="2"/>
  <c r="F78" i="2"/>
  <c r="H78" i="2"/>
  <c r="I78" i="2"/>
  <c r="J78" i="2"/>
  <c r="K78" i="2"/>
  <c r="L78" i="2"/>
  <c r="M78" i="2"/>
  <c r="P78" i="2"/>
  <c r="X78" i="2"/>
  <c r="Y78" i="2"/>
  <c r="Z78" i="2"/>
  <c r="AP79" i="2"/>
  <c r="BD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G79" i="2"/>
  <c r="BH79" i="2"/>
  <c r="BI79" i="2"/>
  <c r="BK79" i="2"/>
  <c r="BL79" i="2"/>
  <c r="BM79" i="2"/>
  <c r="BN79" i="2"/>
  <c r="BO79" i="2"/>
  <c r="BP79" i="2"/>
  <c r="BT79" i="2"/>
  <c r="D79" i="2"/>
  <c r="E79" i="2"/>
  <c r="F79" i="2"/>
  <c r="H79" i="2"/>
  <c r="I79" i="2"/>
  <c r="J79" i="2"/>
  <c r="K79" i="2"/>
  <c r="L79" i="2"/>
  <c r="M79" i="2"/>
  <c r="P79" i="2"/>
  <c r="X79" i="2"/>
  <c r="Y79" i="2"/>
  <c r="Z79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G80" i="2"/>
  <c r="BH80" i="2"/>
  <c r="BI80" i="2"/>
  <c r="BK80" i="2"/>
  <c r="BL80" i="2"/>
  <c r="BM80" i="2"/>
  <c r="BN80" i="2"/>
  <c r="BO80" i="2"/>
  <c r="BP80" i="2"/>
  <c r="BT80" i="2"/>
  <c r="D80" i="2"/>
  <c r="E80" i="2"/>
  <c r="F80" i="2"/>
  <c r="H80" i="2"/>
  <c r="I80" i="2"/>
  <c r="J80" i="2"/>
  <c r="K80" i="2"/>
  <c r="L80" i="2"/>
  <c r="M80" i="2"/>
  <c r="P80" i="2"/>
  <c r="X80" i="2"/>
  <c r="Y80" i="2"/>
  <c r="Z80" i="2"/>
  <c r="AP81" i="2"/>
  <c r="BD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G81" i="2"/>
  <c r="BH81" i="2"/>
  <c r="BI81" i="2"/>
  <c r="BK81" i="2"/>
  <c r="BL81" i="2"/>
  <c r="BM81" i="2"/>
  <c r="BN81" i="2"/>
  <c r="BO81" i="2"/>
  <c r="BP81" i="2"/>
  <c r="BT81" i="2"/>
  <c r="D81" i="2"/>
  <c r="E81" i="2"/>
  <c r="F81" i="2"/>
  <c r="H81" i="2"/>
  <c r="I81" i="2"/>
  <c r="J81" i="2"/>
  <c r="K81" i="2"/>
  <c r="L81" i="2"/>
  <c r="M81" i="2"/>
  <c r="P81" i="2"/>
  <c r="X81" i="2"/>
  <c r="Y81" i="2"/>
  <c r="Z81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G82" i="2"/>
  <c r="BH82" i="2"/>
  <c r="BI82" i="2"/>
  <c r="BK82" i="2"/>
  <c r="BL82" i="2"/>
  <c r="BM82" i="2"/>
  <c r="BN82" i="2"/>
  <c r="BO82" i="2"/>
  <c r="BP82" i="2"/>
  <c r="BT82" i="2"/>
  <c r="D82" i="2"/>
  <c r="E82" i="2"/>
  <c r="F82" i="2"/>
  <c r="H82" i="2"/>
  <c r="I82" i="2"/>
  <c r="J82" i="2"/>
  <c r="K82" i="2"/>
  <c r="L82" i="2"/>
  <c r="M82" i="2"/>
  <c r="P82" i="2"/>
  <c r="X82" i="2"/>
  <c r="Y82" i="2"/>
  <c r="Z82" i="2"/>
  <c r="AP83" i="2"/>
  <c r="BD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G83" i="2"/>
  <c r="BH83" i="2"/>
  <c r="BI83" i="2"/>
  <c r="BK83" i="2"/>
  <c r="BL83" i="2"/>
  <c r="BM83" i="2"/>
  <c r="BN83" i="2"/>
  <c r="BO83" i="2"/>
  <c r="BP83" i="2"/>
  <c r="BT83" i="2"/>
  <c r="D83" i="2"/>
  <c r="E83" i="2"/>
  <c r="F83" i="2"/>
  <c r="H83" i="2"/>
  <c r="I83" i="2"/>
  <c r="J83" i="2"/>
  <c r="K83" i="2"/>
  <c r="L83" i="2"/>
  <c r="M83" i="2"/>
  <c r="P83" i="2"/>
  <c r="X83" i="2"/>
  <c r="Y83" i="2"/>
  <c r="Z83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Z84" i="2"/>
  <c r="CB84" i="2"/>
  <c r="AP85" i="2"/>
  <c r="BD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G85" i="2"/>
  <c r="BH85" i="2"/>
  <c r="BI85" i="2"/>
  <c r="BK85" i="2"/>
  <c r="BL85" i="2"/>
  <c r="BM85" i="2"/>
  <c r="BN85" i="2"/>
  <c r="BO85" i="2"/>
  <c r="BP85" i="2"/>
  <c r="BT85" i="2"/>
  <c r="D85" i="2"/>
  <c r="E85" i="2"/>
  <c r="F85" i="2"/>
  <c r="H85" i="2"/>
  <c r="I85" i="2"/>
  <c r="J85" i="2"/>
  <c r="K85" i="2"/>
  <c r="L85" i="2"/>
  <c r="M85" i="2"/>
  <c r="P85" i="2"/>
  <c r="X85" i="2"/>
  <c r="Y85" i="2"/>
  <c r="Z85" i="2"/>
  <c r="AP86" i="2"/>
  <c r="BD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G86" i="2"/>
  <c r="BH86" i="2"/>
  <c r="BI86" i="2"/>
  <c r="BK86" i="2"/>
  <c r="BL86" i="2"/>
  <c r="BM86" i="2"/>
  <c r="BN86" i="2"/>
  <c r="BO86" i="2"/>
  <c r="BP86" i="2"/>
  <c r="BT86" i="2"/>
  <c r="D86" i="2"/>
  <c r="E86" i="2"/>
  <c r="F86" i="2"/>
  <c r="H86" i="2"/>
  <c r="I86" i="2"/>
  <c r="J86" i="2"/>
  <c r="K86" i="2"/>
  <c r="L86" i="2"/>
  <c r="M86" i="2"/>
  <c r="P86" i="2"/>
  <c r="X86" i="2"/>
  <c r="Y86" i="2"/>
  <c r="Z86" i="2"/>
  <c r="AP87" i="2"/>
  <c r="BD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G87" i="2"/>
  <c r="BH87" i="2"/>
  <c r="BI87" i="2"/>
  <c r="BK87" i="2"/>
  <c r="BL87" i="2"/>
  <c r="BM87" i="2"/>
  <c r="BN87" i="2"/>
  <c r="BO87" i="2"/>
  <c r="BP87" i="2"/>
  <c r="BT87" i="2"/>
  <c r="D87" i="2"/>
  <c r="E87" i="2"/>
  <c r="F87" i="2"/>
  <c r="H87" i="2"/>
  <c r="I87" i="2"/>
  <c r="J87" i="2"/>
  <c r="K87" i="2"/>
  <c r="L87" i="2"/>
  <c r="M87" i="2"/>
  <c r="P87" i="2"/>
  <c r="X87" i="2"/>
  <c r="Y87" i="2"/>
  <c r="Z87" i="2"/>
  <c r="AP88" i="2"/>
  <c r="BD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G88" i="2"/>
  <c r="BH88" i="2"/>
  <c r="BI88" i="2"/>
  <c r="BK88" i="2"/>
  <c r="BL88" i="2"/>
  <c r="BM88" i="2"/>
  <c r="BN88" i="2"/>
  <c r="BO88" i="2"/>
  <c r="BP88" i="2"/>
  <c r="BT88" i="2"/>
  <c r="D88" i="2"/>
  <c r="E88" i="2"/>
  <c r="F88" i="2"/>
  <c r="H88" i="2"/>
  <c r="I88" i="2"/>
  <c r="J88" i="2"/>
  <c r="K88" i="2"/>
  <c r="L88" i="2"/>
  <c r="M88" i="2"/>
  <c r="P88" i="2"/>
  <c r="X88" i="2"/>
  <c r="Y88" i="2"/>
  <c r="Z88" i="2"/>
  <c r="AP89" i="2"/>
  <c r="BD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G89" i="2"/>
  <c r="BH89" i="2"/>
  <c r="BI89" i="2"/>
  <c r="BK89" i="2"/>
  <c r="BL89" i="2"/>
  <c r="BM89" i="2"/>
  <c r="BN89" i="2"/>
  <c r="BO89" i="2"/>
  <c r="BP89" i="2"/>
  <c r="BT89" i="2"/>
  <c r="D89" i="2"/>
  <c r="E89" i="2"/>
  <c r="F89" i="2"/>
  <c r="H89" i="2"/>
  <c r="I89" i="2"/>
  <c r="J89" i="2"/>
  <c r="K89" i="2"/>
  <c r="L89" i="2"/>
  <c r="M89" i="2"/>
  <c r="P89" i="2"/>
  <c r="X89" i="2"/>
  <c r="Y89" i="2"/>
  <c r="Z89" i="2"/>
  <c r="AP90" i="2"/>
  <c r="BD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G90" i="2"/>
  <c r="BH90" i="2"/>
  <c r="BI90" i="2"/>
  <c r="BK90" i="2"/>
  <c r="BL90" i="2"/>
  <c r="BM90" i="2"/>
  <c r="BN90" i="2"/>
  <c r="BO90" i="2"/>
  <c r="BP90" i="2"/>
  <c r="BT90" i="2"/>
  <c r="D90" i="2"/>
  <c r="E90" i="2"/>
  <c r="F90" i="2"/>
  <c r="H90" i="2"/>
  <c r="I90" i="2"/>
  <c r="J90" i="2"/>
  <c r="K90" i="2"/>
  <c r="L90" i="2"/>
  <c r="M90" i="2"/>
  <c r="P90" i="2"/>
  <c r="X90" i="2"/>
  <c r="Y90" i="2"/>
  <c r="Z90" i="2"/>
  <c r="AP91" i="2"/>
  <c r="BD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G91" i="2"/>
  <c r="BH91" i="2"/>
  <c r="BI91" i="2"/>
  <c r="BK91" i="2"/>
  <c r="BL91" i="2"/>
  <c r="BM91" i="2"/>
  <c r="BN91" i="2"/>
  <c r="BO91" i="2"/>
  <c r="BP91" i="2"/>
  <c r="BT91" i="2"/>
  <c r="D91" i="2"/>
  <c r="E91" i="2"/>
  <c r="F91" i="2"/>
  <c r="H91" i="2"/>
  <c r="I91" i="2"/>
  <c r="J91" i="2"/>
  <c r="K91" i="2"/>
  <c r="L91" i="2"/>
  <c r="M91" i="2"/>
  <c r="P91" i="2"/>
  <c r="X91" i="2"/>
  <c r="Y91" i="2"/>
  <c r="Z91" i="2"/>
  <c r="AP92" i="2"/>
  <c r="BD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G92" i="2"/>
  <c r="BH92" i="2"/>
  <c r="BI92" i="2"/>
  <c r="BK92" i="2"/>
  <c r="BL92" i="2"/>
  <c r="BM92" i="2"/>
  <c r="BN92" i="2"/>
  <c r="BO92" i="2"/>
  <c r="BP92" i="2"/>
  <c r="BT92" i="2"/>
  <c r="D92" i="2"/>
  <c r="E92" i="2"/>
  <c r="F92" i="2"/>
  <c r="H92" i="2"/>
  <c r="I92" i="2"/>
  <c r="J92" i="2"/>
  <c r="K92" i="2"/>
  <c r="L92" i="2"/>
  <c r="M92" i="2"/>
  <c r="P92" i="2"/>
  <c r="X92" i="2"/>
  <c r="Y92" i="2"/>
  <c r="Z92" i="2"/>
  <c r="AP93" i="2"/>
  <c r="BD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G93" i="2"/>
  <c r="BH93" i="2"/>
  <c r="BI93" i="2"/>
  <c r="BK93" i="2"/>
  <c r="BL93" i="2"/>
  <c r="BM93" i="2"/>
  <c r="BN93" i="2"/>
  <c r="BO93" i="2"/>
  <c r="BP93" i="2"/>
  <c r="BT93" i="2"/>
  <c r="D93" i="2"/>
  <c r="E93" i="2"/>
  <c r="F93" i="2"/>
  <c r="H93" i="2"/>
  <c r="I93" i="2"/>
  <c r="J93" i="2"/>
  <c r="K93" i="2"/>
  <c r="L93" i="2"/>
  <c r="M93" i="2"/>
  <c r="P93" i="2"/>
  <c r="X93" i="2"/>
  <c r="Y93" i="2"/>
  <c r="Z93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G94" i="2"/>
  <c r="BH94" i="2"/>
  <c r="BI94" i="2"/>
  <c r="BK94" i="2"/>
  <c r="BL94" i="2"/>
  <c r="BM94" i="2"/>
  <c r="BN94" i="2"/>
  <c r="BO94" i="2"/>
  <c r="BP94" i="2"/>
  <c r="BT94" i="2"/>
  <c r="D94" i="2"/>
  <c r="E94" i="2"/>
  <c r="F94" i="2"/>
  <c r="H94" i="2"/>
  <c r="I94" i="2"/>
  <c r="J94" i="2"/>
  <c r="K94" i="2"/>
  <c r="L94" i="2"/>
  <c r="M94" i="2"/>
  <c r="P94" i="2"/>
  <c r="X94" i="2"/>
  <c r="Y94" i="2"/>
  <c r="Z94" i="2"/>
  <c r="AP95" i="2"/>
  <c r="BD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G95" i="2"/>
  <c r="BH95" i="2"/>
  <c r="BI95" i="2"/>
  <c r="BK95" i="2"/>
  <c r="BL95" i="2"/>
  <c r="BM95" i="2"/>
  <c r="BN95" i="2"/>
  <c r="BO95" i="2"/>
  <c r="BP95" i="2"/>
  <c r="BT95" i="2"/>
  <c r="D95" i="2"/>
  <c r="E95" i="2"/>
  <c r="F95" i="2"/>
  <c r="H95" i="2"/>
  <c r="I95" i="2"/>
  <c r="J95" i="2"/>
  <c r="K95" i="2"/>
  <c r="L95" i="2"/>
  <c r="M95" i="2"/>
  <c r="P95" i="2"/>
  <c r="X95" i="2"/>
  <c r="Y95" i="2"/>
  <c r="Z95" i="2"/>
  <c r="AP96" i="2"/>
  <c r="BD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G96" i="2"/>
  <c r="BH96" i="2"/>
  <c r="BI96" i="2"/>
  <c r="BK96" i="2"/>
  <c r="BL96" i="2"/>
  <c r="BM96" i="2"/>
  <c r="BN96" i="2"/>
  <c r="BO96" i="2"/>
  <c r="BP96" i="2"/>
  <c r="BT96" i="2"/>
  <c r="D96" i="2"/>
  <c r="E96" i="2"/>
  <c r="F96" i="2"/>
  <c r="H96" i="2"/>
  <c r="I96" i="2"/>
  <c r="J96" i="2"/>
  <c r="K96" i="2"/>
  <c r="L96" i="2"/>
  <c r="M96" i="2"/>
  <c r="P96" i="2"/>
  <c r="X96" i="2"/>
  <c r="Y96" i="2"/>
  <c r="Z96" i="2"/>
  <c r="AP97" i="2"/>
  <c r="BD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G97" i="2"/>
  <c r="BH97" i="2"/>
  <c r="BI97" i="2"/>
  <c r="BK97" i="2"/>
  <c r="BL97" i="2"/>
  <c r="BM97" i="2"/>
  <c r="BN97" i="2"/>
  <c r="BO97" i="2"/>
  <c r="BP97" i="2"/>
  <c r="BT97" i="2"/>
  <c r="D97" i="2"/>
  <c r="E97" i="2"/>
  <c r="F97" i="2"/>
  <c r="H97" i="2"/>
  <c r="I97" i="2"/>
  <c r="J97" i="2"/>
  <c r="K97" i="2"/>
  <c r="L97" i="2"/>
  <c r="M97" i="2"/>
  <c r="P97" i="2"/>
  <c r="X97" i="2"/>
  <c r="Y97" i="2"/>
  <c r="Z97" i="2"/>
  <c r="AP98" i="2"/>
  <c r="BD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G98" i="2"/>
  <c r="BH98" i="2"/>
  <c r="BI98" i="2"/>
  <c r="BK98" i="2"/>
  <c r="BL98" i="2"/>
  <c r="BM98" i="2"/>
  <c r="BN98" i="2"/>
  <c r="BO98" i="2"/>
  <c r="BP98" i="2"/>
  <c r="BT98" i="2"/>
  <c r="D98" i="2"/>
  <c r="E98" i="2"/>
  <c r="F98" i="2"/>
  <c r="H98" i="2"/>
  <c r="I98" i="2"/>
  <c r="J98" i="2"/>
  <c r="K98" i="2"/>
  <c r="L98" i="2"/>
  <c r="M98" i="2"/>
  <c r="P98" i="2"/>
  <c r="X98" i="2"/>
  <c r="Y98" i="2"/>
  <c r="Z98" i="2"/>
  <c r="AP99" i="2"/>
  <c r="BD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G99" i="2"/>
  <c r="BH99" i="2"/>
  <c r="BI99" i="2"/>
  <c r="BK99" i="2"/>
  <c r="BL99" i="2"/>
  <c r="BM99" i="2"/>
  <c r="BN99" i="2"/>
  <c r="BO99" i="2"/>
  <c r="BP99" i="2"/>
  <c r="BT99" i="2"/>
  <c r="D99" i="2"/>
  <c r="E99" i="2"/>
  <c r="F99" i="2"/>
  <c r="H99" i="2"/>
  <c r="I99" i="2"/>
  <c r="J99" i="2"/>
  <c r="K99" i="2"/>
  <c r="L99" i="2"/>
  <c r="M99" i="2"/>
  <c r="P99" i="2"/>
  <c r="X99" i="2"/>
  <c r="Y99" i="2"/>
  <c r="Z99" i="2"/>
  <c r="AP100" i="2"/>
  <c r="BD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G100" i="2"/>
  <c r="BH100" i="2"/>
  <c r="BI100" i="2"/>
  <c r="BK100" i="2"/>
  <c r="BL100" i="2"/>
  <c r="BM100" i="2"/>
  <c r="BN100" i="2"/>
  <c r="BO100" i="2"/>
  <c r="BP100" i="2"/>
  <c r="BT100" i="2"/>
  <c r="D100" i="2"/>
  <c r="E100" i="2"/>
  <c r="F100" i="2"/>
  <c r="H100" i="2"/>
  <c r="I100" i="2"/>
  <c r="J100" i="2"/>
  <c r="K100" i="2"/>
  <c r="L100" i="2"/>
  <c r="M100" i="2"/>
  <c r="P100" i="2"/>
  <c r="X100" i="2"/>
  <c r="Y100" i="2"/>
  <c r="Z100" i="2"/>
  <c r="AP101" i="2"/>
  <c r="BD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G101" i="2"/>
  <c r="BH101" i="2"/>
  <c r="BI101" i="2"/>
  <c r="BK101" i="2"/>
  <c r="BL101" i="2"/>
  <c r="BM101" i="2"/>
  <c r="BN101" i="2"/>
  <c r="BO101" i="2"/>
  <c r="BP101" i="2"/>
  <c r="BT101" i="2"/>
  <c r="D101" i="2"/>
  <c r="E101" i="2"/>
  <c r="F101" i="2"/>
  <c r="H101" i="2"/>
  <c r="I101" i="2"/>
  <c r="J101" i="2"/>
  <c r="K101" i="2"/>
  <c r="L101" i="2"/>
  <c r="M101" i="2"/>
  <c r="P101" i="2"/>
  <c r="X101" i="2"/>
  <c r="Y101" i="2"/>
  <c r="Z101" i="2"/>
  <c r="AP102" i="2"/>
  <c r="BD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G102" i="2"/>
  <c r="BH102" i="2"/>
  <c r="BI102" i="2"/>
  <c r="BK102" i="2"/>
  <c r="BL102" i="2"/>
  <c r="BM102" i="2"/>
  <c r="BN102" i="2"/>
  <c r="BO102" i="2"/>
  <c r="BP102" i="2"/>
  <c r="BT102" i="2"/>
  <c r="D102" i="2"/>
  <c r="E102" i="2"/>
  <c r="F102" i="2"/>
  <c r="H102" i="2"/>
  <c r="I102" i="2"/>
  <c r="J102" i="2"/>
  <c r="K102" i="2"/>
  <c r="L102" i="2"/>
  <c r="M102" i="2"/>
  <c r="P102" i="2"/>
  <c r="X102" i="2"/>
  <c r="Y102" i="2"/>
  <c r="Z102" i="2"/>
  <c r="AP103" i="2"/>
  <c r="BD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G103" i="2"/>
  <c r="BH103" i="2"/>
  <c r="BI103" i="2"/>
  <c r="BK103" i="2"/>
  <c r="BL103" i="2"/>
  <c r="BM103" i="2"/>
  <c r="BN103" i="2"/>
  <c r="BO103" i="2"/>
  <c r="BP103" i="2"/>
  <c r="BT103" i="2"/>
  <c r="D103" i="2"/>
  <c r="E103" i="2"/>
  <c r="F103" i="2"/>
  <c r="H103" i="2"/>
  <c r="I103" i="2"/>
  <c r="J103" i="2"/>
  <c r="K103" i="2"/>
  <c r="L103" i="2"/>
  <c r="M103" i="2"/>
  <c r="P103" i="2"/>
  <c r="X103" i="2"/>
  <c r="Y103" i="2"/>
  <c r="Z103" i="2"/>
  <c r="AP104" i="2"/>
  <c r="AQ104" i="2"/>
  <c r="AR104" i="2"/>
  <c r="AS104" i="2"/>
  <c r="AT104" i="2"/>
  <c r="AU104" i="2"/>
  <c r="AV104" i="2"/>
  <c r="AW104" i="2"/>
  <c r="AX104" i="2"/>
  <c r="AY104" i="2"/>
  <c r="AZ104" i="2"/>
  <c r="BA104" i="2"/>
  <c r="BB104" i="2"/>
  <c r="BC104" i="2"/>
  <c r="BG104" i="2"/>
  <c r="BH104" i="2"/>
  <c r="BI104" i="2"/>
  <c r="BK104" i="2"/>
  <c r="BL104" i="2"/>
  <c r="BM104" i="2"/>
  <c r="BN104" i="2"/>
  <c r="BO104" i="2"/>
  <c r="BP104" i="2"/>
  <c r="BT104" i="2"/>
  <c r="D104" i="2"/>
  <c r="E104" i="2"/>
  <c r="F104" i="2"/>
  <c r="H104" i="2"/>
  <c r="I104" i="2"/>
  <c r="J104" i="2"/>
  <c r="K104" i="2"/>
  <c r="L104" i="2"/>
  <c r="M104" i="2"/>
  <c r="P104" i="2"/>
  <c r="X104" i="2"/>
  <c r="Y104" i="2"/>
  <c r="Z104" i="2"/>
  <c r="AP105" i="2"/>
  <c r="BD105" i="2"/>
  <c r="AQ105" i="2"/>
  <c r="AR105" i="2"/>
  <c r="AS105" i="2"/>
  <c r="AT105" i="2"/>
  <c r="AU105" i="2"/>
  <c r="AV105" i="2"/>
  <c r="AW105" i="2"/>
  <c r="AX105" i="2"/>
  <c r="AY105" i="2"/>
  <c r="AZ105" i="2"/>
  <c r="BA105" i="2"/>
  <c r="BB105" i="2"/>
  <c r="BC105" i="2"/>
  <c r="BG105" i="2"/>
  <c r="BH105" i="2"/>
  <c r="BI105" i="2"/>
  <c r="BK105" i="2"/>
  <c r="BL105" i="2"/>
  <c r="BM105" i="2"/>
  <c r="BN105" i="2"/>
  <c r="BO105" i="2"/>
  <c r="BP105" i="2"/>
  <c r="BT105" i="2"/>
  <c r="D105" i="2"/>
  <c r="E105" i="2"/>
  <c r="F105" i="2"/>
  <c r="H105" i="2"/>
  <c r="I105" i="2"/>
  <c r="J105" i="2"/>
  <c r="K105" i="2"/>
  <c r="L105" i="2"/>
  <c r="M105" i="2"/>
  <c r="P105" i="2"/>
  <c r="X105" i="2"/>
  <c r="Y105" i="2"/>
  <c r="Z105" i="2"/>
  <c r="AP106" i="2"/>
  <c r="BD106" i="2"/>
  <c r="AQ106" i="2"/>
  <c r="AR106" i="2"/>
  <c r="AS106" i="2"/>
  <c r="AT106" i="2"/>
  <c r="AU106" i="2"/>
  <c r="AV106" i="2"/>
  <c r="AW106" i="2"/>
  <c r="AX106" i="2"/>
  <c r="AY106" i="2"/>
  <c r="AZ106" i="2"/>
  <c r="BA106" i="2"/>
  <c r="BB106" i="2"/>
  <c r="BC106" i="2"/>
  <c r="BG106" i="2"/>
  <c r="BH106" i="2"/>
  <c r="BI106" i="2"/>
  <c r="BK106" i="2"/>
  <c r="BL106" i="2"/>
  <c r="BM106" i="2"/>
  <c r="BN106" i="2"/>
  <c r="BO106" i="2"/>
  <c r="BP106" i="2"/>
  <c r="BT106" i="2"/>
  <c r="D106" i="2"/>
  <c r="E106" i="2"/>
  <c r="F106" i="2"/>
  <c r="H106" i="2"/>
  <c r="I106" i="2"/>
  <c r="J106" i="2"/>
  <c r="K106" i="2"/>
  <c r="L106" i="2"/>
  <c r="M106" i="2"/>
  <c r="P106" i="2"/>
  <c r="X106" i="2"/>
  <c r="Y106" i="2"/>
  <c r="Z106" i="2"/>
  <c r="AP107" i="2"/>
  <c r="BD107" i="2"/>
  <c r="AQ107" i="2"/>
  <c r="AR107" i="2"/>
  <c r="AS107" i="2"/>
  <c r="AT107" i="2"/>
  <c r="AU107" i="2"/>
  <c r="AV107" i="2"/>
  <c r="AW107" i="2"/>
  <c r="AX107" i="2"/>
  <c r="AY107" i="2"/>
  <c r="AZ107" i="2"/>
  <c r="BA107" i="2"/>
  <c r="BB107" i="2"/>
  <c r="BC107" i="2"/>
  <c r="BG107" i="2"/>
  <c r="BH107" i="2"/>
  <c r="BI107" i="2"/>
  <c r="BK107" i="2"/>
  <c r="BL107" i="2"/>
  <c r="BM107" i="2"/>
  <c r="BN107" i="2"/>
  <c r="BO107" i="2"/>
  <c r="BP107" i="2"/>
  <c r="BT107" i="2"/>
  <c r="D107" i="2"/>
  <c r="E107" i="2"/>
  <c r="F107" i="2"/>
  <c r="H107" i="2"/>
  <c r="I107" i="2"/>
  <c r="J107" i="2"/>
  <c r="K107" i="2"/>
  <c r="L107" i="2"/>
  <c r="M107" i="2"/>
  <c r="P107" i="2"/>
  <c r="X107" i="2"/>
  <c r="Y107" i="2"/>
  <c r="Z107" i="2"/>
  <c r="AP108" i="2"/>
  <c r="BD108" i="2"/>
  <c r="AQ108" i="2"/>
  <c r="AR108" i="2"/>
  <c r="AS108" i="2"/>
  <c r="AT108" i="2"/>
  <c r="AU108" i="2"/>
  <c r="AV108" i="2"/>
  <c r="AW108" i="2"/>
  <c r="AX108" i="2"/>
  <c r="AY108" i="2"/>
  <c r="AZ108" i="2"/>
  <c r="BA108" i="2"/>
  <c r="BB108" i="2"/>
  <c r="BC108" i="2"/>
  <c r="BZ108" i="2"/>
  <c r="CB108" i="2"/>
  <c r="AP109" i="2"/>
  <c r="BD109" i="2"/>
  <c r="AQ109" i="2"/>
  <c r="AR109" i="2"/>
  <c r="AS109" i="2"/>
  <c r="AT109" i="2"/>
  <c r="AU109" i="2"/>
  <c r="AV109" i="2"/>
  <c r="AW109" i="2"/>
  <c r="AX109" i="2"/>
  <c r="AY109" i="2"/>
  <c r="AZ109" i="2"/>
  <c r="BA109" i="2"/>
  <c r="BB109" i="2"/>
  <c r="BC109" i="2"/>
  <c r="BG109" i="2"/>
  <c r="BH109" i="2"/>
  <c r="BI109" i="2"/>
  <c r="BK109" i="2"/>
  <c r="BL109" i="2"/>
  <c r="BM109" i="2"/>
  <c r="BN109" i="2"/>
  <c r="BO109" i="2"/>
  <c r="BP109" i="2"/>
  <c r="BT109" i="2"/>
  <c r="D109" i="2"/>
  <c r="E109" i="2"/>
  <c r="F109" i="2"/>
  <c r="H109" i="2"/>
  <c r="I109" i="2"/>
  <c r="J109" i="2"/>
  <c r="K109" i="2"/>
  <c r="L109" i="2"/>
  <c r="M109" i="2"/>
  <c r="P109" i="2"/>
  <c r="X109" i="2"/>
  <c r="Y109" i="2"/>
  <c r="Z109" i="2"/>
  <c r="AP110" i="2"/>
  <c r="BD110" i="2"/>
  <c r="AQ110" i="2"/>
  <c r="AR110" i="2"/>
  <c r="AS110" i="2"/>
  <c r="AT110" i="2"/>
  <c r="AU110" i="2"/>
  <c r="AV110" i="2"/>
  <c r="AW110" i="2"/>
  <c r="AX110" i="2"/>
  <c r="AY110" i="2"/>
  <c r="AZ110" i="2"/>
  <c r="BA110" i="2"/>
  <c r="BB110" i="2"/>
  <c r="BC110" i="2"/>
  <c r="BZ110" i="2"/>
  <c r="CB110" i="2"/>
  <c r="AP111" i="2"/>
  <c r="BD111" i="2"/>
  <c r="AQ111" i="2"/>
  <c r="AR111" i="2"/>
  <c r="AS111" i="2"/>
  <c r="AT111" i="2"/>
  <c r="AU111" i="2"/>
  <c r="AV111" i="2"/>
  <c r="AW111" i="2"/>
  <c r="AX111" i="2"/>
  <c r="AY111" i="2"/>
  <c r="AZ111" i="2"/>
  <c r="BA111" i="2"/>
  <c r="BB111" i="2"/>
  <c r="BC111" i="2"/>
  <c r="BG111" i="2"/>
  <c r="BH111" i="2"/>
  <c r="BI111" i="2"/>
  <c r="BK111" i="2"/>
  <c r="BL111" i="2"/>
  <c r="BM111" i="2"/>
  <c r="BN111" i="2"/>
  <c r="BO111" i="2"/>
  <c r="BP111" i="2"/>
  <c r="BT111" i="2"/>
  <c r="D111" i="2"/>
  <c r="E111" i="2"/>
  <c r="F111" i="2"/>
  <c r="H111" i="2"/>
  <c r="I111" i="2"/>
  <c r="J111" i="2"/>
  <c r="K111" i="2"/>
  <c r="L111" i="2"/>
  <c r="M111" i="2"/>
  <c r="P111" i="2"/>
  <c r="X111" i="2"/>
  <c r="Y111" i="2"/>
  <c r="Z111" i="2"/>
  <c r="AP112" i="2"/>
  <c r="BD112" i="2"/>
  <c r="AQ112" i="2"/>
  <c r="AR112" i="2"/>
  <c r="AS112" i="2"/>
  <c r="AT112" i="2"/>
  <c r="AU112" i="2"/>
  <c r="AV112" i="2"/>
  <c r="AW112" i="2"/>
  <c r="AX112" i="2"/>
  <c r="AY112" i="2"/>
  <c r="AZ112" i="2"/>
  <c r="BA112" i="2"/>
  <c r="BB112" i="2"/>
  <c r="BC112" i="2"/>
  <c r="BG112" i="2"/>
  <c r="BH112" i="2"/>
  <c r="BI112" i="2"/>
  <c r="BK112" i="2"/>
  <c r="BL112" i="2"/>
  <c r="BM112" i="2"/>
  <c r="BN112" i="2"/>
  <c r="BO112" i="2"/>
  <c r="BP112" i="2"/>
  <c r="BT112" i="2"/>
  <c r="D112" i="2"/>
  <c r="E112" i="2"/>
  <c r="F112" i="2"/>
  <c r="H112" i="2"/>
  <c r="I112" i="2"/>
  <c r="J112" i="2"/>
  <c r="K112" i="2"/>
  <c r="L112" i="2"/>
  <c r="M112" i="2"/>
  <c r="P112" i="2"/>
  <c r="X112" i="2"/>
  <c r="Y112" i="2"/>
  <c r="Z112" i="2"/>
  <c r="AP113" i="2"/>
  <c r="BD113" i="2"/>
  <c r="AQ113" i="2"/>
  <c r="AR113" i="2"/>
  <c r="AS113" i="2"/>
  <c r="AT113" i="2"/>
  <c r="AU113" i="2"/>
  <c r="AV113" i="2"/>
  <c r="AW113" i="2"/>
  <c r="AX113" i="2"/>
  <c r="AY113" i="2"/>
  <c r="AZ113" i="2"/>
  <c r="BA113" i="2"/>
  <c r="BB113" i="2"/>
  <c r="BC113" i="2"/>
  <c r="BG113" i="2"/>
  <c r="BH113" i="2"/>
  <c r="BI113" i="2"/>
  <c r="BK113" i="2"/>
  <c r="BL113" i="2"/>
  <c r="BM113" i="2"/>
  <c r="BN113" i="2"/>
  <c r="BO113" i="2"/>
  <c r="BP113" i="2"/>
  <c r="BT113" i="2"/>
  <c r="D113" i="2"/>
  <c r="E113" i="2"/>
  <c r="F113" i="2"/>
  <c r="H113" i="2"/>
  <c r="I113" i="2"/>
  <c r="J113" i="2"/>
  <c r="K113" i="2"/>
  <c r="L113" i="2"/>
  <c r="M113" i="2"/>
  <c r="P113" i="2"/>
  <c r="X113" i="2"/>
  <c r="Y113" i="2"/>
  <c r="Z113" i="2"/>
  <c r="AP114" i="2"/>
  <c r="BD114" i="2"/>
  <c r="AQ114" i="2"/>
  <c r="AR114" i="2"/>
  <c r="AS114" i="2"/>
  <c r="AT114" i="2"/>
  <c r="AU114" i="2"/>
  <c r="AV114" i="2"/>
  <c r="AW114" i="2"/>
  <c r="AX114" i="2"/>
  <c r="AY114" i="2"/>
  <c r="AZ114" i="2"/>
  <c r="BA114" i="2"/>
  <c r="BB114" i="2"/>
  <c r="BC114" i="2"/>
  <c r="BG114" i="2"/>
  <c r="BH114" i="2"/>
  <c r="BI114" i="2"/>
  <c r="BK114" i="2"/>
  <c r="BL114" i="2"/>
  <c r="BM114" i="2"/>
  <c r="BN114" i="2"/>
  <c r="BO114" i="2"/>
  <c r="BP114" i="2"/>
  <c r="BT114" i="2"/>
  <c r="D114" i="2"/>
  <c r="E114" i="2"/>
  <c r="F114" i="2"/>
  <c r="H114" i="2"/>
  <c r="I114" i="2"/>
  <c r="J114" i="2"/>
  <c r="K114" i="2"/>
  <c r="L114" i="2"/>
  <c r="M114" i="2"/>
  <c r="P114" i="2"/>
  <c r="X114" i="2"/>
  <c r="Y114" i="2"/>
  <c r="Z114" i="2"/>
  <c r="AP115" i="2"/>
  <c r="BD115" i="2"/>
  <c r="AQ115" i="2"/>
  <c r="AR115" i="2"/>
  <c r="AS115" i="2"/>
  <c r="AT115" i="2"/>
  <c r="AU115" i="2"/>
  <c r="AV115" i="2"/>
  <c r="AW115" i="2"/>
  <c r="AX115" i="2"/>
  <c r="AY115" i="2"/>
  <c r="AZ115" i="2"/>
  <c r="BA115" i="2"/>
  <c r="BB115" i="2"/>
  <c r="BC115" i="2"/>
  <c r="BG115" i="2"/>
  <c r="BH115" i="2"/>
  <c r="BI115" i="2"/>
  <c r="BK115" i="2"/>
  <c r="BL115" i="2"/>
  <c r="BM115" i="2"/>
  <c r="BN115" i="2"/>
  <c r="BO115" i="2"/>
  <c r="BP115" i="2"/>
  <c r="BT115" i="2"/>
  <c r="D115" i="2"/>
  <c r="E115" i="2"/>
  <c r="F115" i="2"/>
  <c r="H115" i="2"/>
  <c r="I115" i="2"/>
  <c r="J115" i="2"/>
  <c r="K115" i="2"/>
  <c r="L115" i="2"/>
  <c r="M115" i="2"/>
  <c r="P115" i="2"/>
  <c r="X115" i="2"/>
  <c r="Y115" i="2"/>
  <c r="Z115" i="2"/>
  <c r="AP116" i="2"/>
  <c r="BD116" i="2"/>
  <c r="AQ116" i="2"/>
  <c r="AR116" i="2"/>
  <c r="AS116" i="2"/>
  <c r="AT116" i="2"/>
  <c r="AU116" i="2"/>
  <c r="AV116" i="2"/>
  <c r="AW116" i="2"/>
  <c r="AX116" i="2"/>
  <c r="AY116" i="2"/>
  <c r="AZ116" i="2"/>
  <c r="BA116" i="2"/>
  <c r="BB116" i="2"/>
  <c r="BC116" i="2"/>
  <c r="BG116" i="2"/>
  <c r="BH116" i="2"/>
  <c r="BI116" i="2"/>
  <c r="BK116" i="2"/>
  <c r="BL116" i="2"/>
  <c r="BM116" i="2"/>
  <c r="BN116" i="2"/>
  <c r="BO116" i="2"/>
  <c r="BP116" i="2"/>
  <c r="BT116" i="2"/>
  <c r="D116" i="2"/>
  <c r="E116" i="2"/>
  <c r="F116" i="2"/>
  <c r="H116" i="2"/>
  <c r="I116" i="2"/>
  <c r="J116" i="2"/>
  <c r="K116" i="2"/>
  <c r="L116" i="2"/>
  <c r="M116" i="2"/>
  <c r="P116" i="2"/>
  <c r="X116" i="2"/>
  <c r="Y116" i="2"/>
  <c r="Z116" i="2"/>
  <c r="AP117" i="2"/>
  <c r="BD117" i="2"/>
  <c r="AQ117" i="2"/>
  <c r="AR117" i="2"/>
  <c r="AS117" i="2"/>
  <c r="AT117" i="2"/>
  <c r="AU117" i="2"/>
  <c r="AV117" i="2"/>
  <c r="AW117" i="2"/>
  <c r="AX117" i="2"/>
  <c r="AY117" i="2"/>
  <c r="AZ117" i="2"/>
  <c r="BA117" i="2"/>
  <c r="BB117" i="2"/>
  <c r="BC117" i="2"/>
  <c r="BG117" i="2"/>
  <c r="BH117" i="2"/>
  <c r="BI117" i="2"/>
  <c r="BK117" i="2"/>
  <c r="BL117" i="2"/>
  <c r="BM117" i="2"/>
  <c r="BN117" i="2"/>
  <c r="BO117" i="2"/>
  <c r="BP117" i="2"/>
  <c r="BT117" i="2"/>
  <c r="D117" i="2"/>
  <c r="E117" i="2"/>
  <c r="F117" i="2"/>
  <c r="H117" i="2"/>
  <c r="I117" i="2"/>
  <c r="J117" i="2"/>
  <c r="K117" i="2"/>
  <c r="L117" i="2"/>
  <c r="M117" i="2"/>
  <c r="P117" i="2"/>
  <c r="X117" i="2"/>
  <c r="Y117" i="2"/>
  <c r="Z117" i="2"/>
  <c r="AP118" i="2"/>
  <c r="AQ118" i="2"/>
  <c r="AR118" i="2"/>
  <c r="AS118" i="2"/>
  <c r="AT118" i="2"/>
  <c r="AU118" i="2"/>
  <c r="AV118" i="2"/>
  <c r="AW118" i="2"/>
  <c r="AX118" i="2"/>
  <c r="AY118" i="2"/>
  <c r="AZ118" i="2"/>
  <c r="BA118" i="2"/>
  <c r="BB118" i="2"/>
  <c r="BC118" i="2"/>
  <c r="BZ118" i="2"/>
  <c r="CB118" i="2"/>
  <c r="AP119" i="2"/>
  <c r="AQ119" i="2"/>
  <c r="AR119" i="2"/>
  <c r="AS119" i="2"/>
  <c r="AT119" i="2"/>
  <c r="AU119" i="2"/>
  <c r="AV119" i="2"/>
  <c r="AW119" i="2"/>
  <c r="AX119" i="2"/>
  <c r="AY119" i="2"/>
  <c r="AZ119" i="2"/>
  <c r="BA119" i="2"/>
  <c r="BB119" i="2"/>
  <c r="BC119" i="2"/>
  <c r="BZ119" i="2"/>
  <c r="CB119" i="2"/>
  <c r="AP120" i="2"/>
  <c r="BD120" i="2"/>
  <c r="AQ120" i="2"/>
  <c r="AR120" i="2"/>
  <c r="AS120" i="2"/>
  <c r="AT120" i="2"/>
  <c r="AU120" i="2"/>
  <c r="AV120" i="2"/>
  <c r="AW120" i="2"/>
  <c r="AX120" i="2"/>
  <c r="AY120" i="2"/>
  <c r="AZ120" i="2"/>
  <c r="BA120" i="2"/>
  <c r="BB120" i="2"/>
  <c r="BC120" i="2"/>
  <c r="BZ120" i="2"/>
  <c r="CB120" i="2"/>
  <c r="AP121" i="2"/>
  <c r="AQ121" i="2"/>
  <c r="AR121" i="2"/>
  <c r="AS121" i="2"/>
  <c r="AT121" i="2"/>
  <c r="AU121" i="2"/>
  <c r="AV121" i="2"/>
  <c r="AW121" i="2"/>
  <c r="AX121" i="2"/>
  <c r="AY121" i="2"/>
  <c r="AZ121" i="2"/>
  <c r="BA121" i="2"/>
  <c r="BB121" i="2"/>
  <c r="BC121" i="2"/>
  <c r="BZ121" i="2"/>
  <c r="CB121" i="2"/>
  <c r="AP122" i="2"/>
  <c r="AQ122" i="2"/>
  <c r="AR122" i="2"/>
  <c r="AS122" i="2"/>
  <c r="AT122" i="2"/>
  <c r="AU122" i="2"/>
  <c r="AV122" i="2"/>
  <c r="AW122" i="2"/>
  <c r="AX122" i="2"/>
  <c r="AY122" i="2"/>
  <c r="AZ122" i="2"/>
  <c r="BA122" i="2"/>
  <c r="BB122" i="2"/>
  <c r="BC122" i="2"/>
  <c r="BZ122" i="2"/>
  <c r="CB122" i="2"/>
  <c r="AP123" i="2"/>
  <c r="BD123" i="2"/>
  <c r="AQ123" i="2"/>
  <c r="AR123" i="2"/>
  <c r="AS123" i="2"/>
  <c r="AT123" i="2"/>
  <c r="AU123" i="2"/>
  <c r="AV123" i="2"/>
  <c r="AW123" i="2"/>
  <c r="AX123" i="2"/>
  <c r="AY123" i="2"/>
  <c r="AZ123" i="2"/>
  <c r="BA123" i="2"/>
  <c r="BB123" i="2"/>
  <c r="BC123" i="2"/>
  <c r="BG123" i="2"/>
  <c r="BH123" i="2"/>
  <c r="BI123" i="2"/>
  <c r="BK123" i="2"/>
  <c r="BL123" i="2"/>
  <c r="BM123" i="2"/>
  <c r="BN123" i="2"/>
  <c r="BO123" i="2"/>
  <c r="BP123" i="2"/>
  <c r="BT123" i="2"/>
  <c r="D123" i="2"/>
  <c r="E123" i="2"/>
  <c r="F123" i="2"/>
  <c r="H123" i="2"/>
  <c r="I123" i="2"/>
  <c r="J123" i="2"/>
  <c r="K123" i="2"/>
  <c r="L123" i="2"/>
  <c r="M123" i="2"/>
  <c r="P123" i="2"/>
  <c r="X123" i="2"/>
  <c r="Y123" i="2"/>
  <c r="Z123" i="2"/>
  <c r="AP124" i="2"/>
  <c r="BD124" i="2"/>
  <c r="AQ124" i="2"/>
  <c r="AR124" i="2"/>
  <c r="AS124" i="2"/>
  <c r="AT124" i="2"/>
  <c r="AU124" i="2"/>
  <c r="AV124" i="2"/>
  <c r="AW124" i="2"/>
  <c r="AX124" i="2"/>
  <c r="AY124" i="2"/>
  <c r="AZ124" i="2"/>
  <c r="BA124" i="2"/>
  <c r="BB124" i="2"/>
  <c r="BC124" i="2"/>
  <c r="BZ124" i="2"/>
  <c r="CB124" i="2"/>
  <c r="AP125" i="2"/>
  <c r="BD125" i="2"/>
  <c r="AQ125" i="2"/>
  <c r="AR125" i="2"/>
  <c r="AS125" i="2"/>
  <c r="AT125" i="2"/>
  <c r="AU125" i="2"/>
  <c r="AV125" i="2"/>
  <c r="AW125" i="2"/>
  <c r="AX125" i="2"/>
  <c r="AY125" i="2"/>
  <c r="AZ125" i="2"/>
  <c r="BA125" i="2"/>
  <c r="BB125" i="2"/>
  <c r="BC125" i="2"/>
  <c r="BZ125" i="2"/>
  <c r="CB125" i="2"/>
  <c r="AP126" i="2"/>
  <c r="BD126" i="2"/>
  <c r="AQ126" i="2"/>
  <c r="AR126" i="2"/>
  <c r="AS126" i="2"/>
  <c r="AT126" i="2"/>
  <c r="AU126" i="2"/>
  <c r="AV126" i="2"/>
  <c r="AW126" i="2"/>
  <c r="AX126" i="2"/>
  <c r="AY126" i="2"/>
  <c r="AZ126" i="2"/>
  <c r="BA126" i="2"/>
  <c r="BB126" i="2"/>
  <c r="BC126" i="2"/>
  <c r="BG126" i="2"/>
  <c r="BH126" i="2"/>
  <c r="BI126" i="2"/>
  <c r="BK126" i="2"/>
  <c r="BL126" i="2"/>
  <c r="BM126" i="2"/>
  <c r="BN126" i="2"/>
  <c r="BO126" i="2"/>
  <c r="BP126" i="2"/>
  <c r="BT126" i="2"/>
  <c r="D126" i="2"/>
  <c r="E126" i="2"/>
  <c r="F126" i="2"/>
  <c r="H126" i="2"/>
  <c r="I126" i="2"/>
  <c r="J126" i="2"/>
  <c r="K126" i="2"/>
  <c r="L126" i="2"/>
  <c r="M126" i="2"/>
  <c r="P126" i="2"/>
  <c r="X126" i="2"/>
  <c r="Y126" i="2"/>
  <c r="Z126" i="2"/>
  <c r="AP127" i="2"/>
  <c r="BD127" i="2"/>
  <c r="AQ127" i="2"/>
  <c r="AR127" i="2"/>
  <c r="AS127" i="2"/>
  <c r="AT127" i="2"/>
  <c r="AU127" i="2"/>
  <c r="AV127" i="2"/>
  <c r="AW127" i="2"/>
  <c r="AX127" i="2"/>
  <c r="AY127" i="2"/>
  <c r="AZ127" i="2"/>
  <c r="BA127" i="2"/>
  <c r="BB127" i="2"/>
  <c r="BC127" i="2"/>
  <c r="BZ127" i="2"/>
  <c r="CB127" i="2"/>
  <c r="AP128" i="2"/>
  <c r="AQ128" i="2"/>
  <c r="AR128" i="2"/>
  <c r="AS128" i="2"/>
  <c r="AT128" i="2"/>
  <c r="AU128" i="2"/>
  <c r="AV128" i="2"/>
  <c r="AW128" i="2"/>
  <c r="AX128" i="2"/>
  <c r="AY128" i="2"/>
  <c r="AZ128" i="2"/>
  <c r="BA128" i="2"/>
  <c r="BB128" i="2"/>
  <c r="BC128" i="2"/>
  <c r="BG128" i="2"/>
  <c r="BH128" i="2"/>
  <c r="BI128" i="2"/>
  <c r="BK128" i="2"/>
  <c r="BL128" i="2"/>
  <c r="BM128" i="2"/>
  <c r="BN128" i="2"/>
  <c r="BO128" i="2"/>
  <c r="BP128" i="2"/>
  <c r="BT128" i="2"/>
  <c r="D128" i="2"/>
  <c r="E128" i="2"/>
  <c r="F128" i="2"/>
  <c r="H128" i="2"/>
  <c r="I128" i="2"/>
  <c r="J128" i="2"/>
  <c r="K128" i="2"/>
  <c r="L128" i="2"/>
  <c r="M128" i="2"/>
  <c r="P128" i="2"/>
  <c r="X128" i="2"/>
  <c r="Y128" i="2"/>
  <c r="Z128" i="2"/>
  <c r="AP129" i="2"/>
  <c r="BD129" i="2"/>
  <c r="AQ129" i="2"/>
  <c r="AR129" i="2"/>
  <c r="AS129" i="2"/>
  <c r="AT129" i="2"/>
  <c r="AU129" i="2"/>
  <c r="AV129" i="2"/>
  <c r="AW129" i="2"/>
  <c r="AX129" i="2"/>
  <c r="AY129" i="2"/>
  <c r="AZ129" i="2"/>
  <c r="BA129" i="2"/>
  <c r="BB129" i="2"/>
  <c r="BC129" i="2"/>
  <c r="BG129" i="2"/>
  <c r="BH129" i="2"/>
  <c r="BI129" i="2"/>
  <c r="BK129" i="2"/>
  <c r="BL129" i="2"/>
  <c r="BM129" i="2"/>
  <c r="BN129" i="2"/>
  <c r="BO129" i="2"/>
  <c r="BP129" i="2"/>
  <c r="BT129" i="2"/>
  <c r="D129" i="2"/>
  <c r="E129" i="2"/>
  <c r="F129" i="2"/>
  <c r="H129" i="2"/>
  <c r="I129" i="2"/>
  <c r="J129" i="2"/>
  <c r="K129" i="2"/>
  <c r="L129" i="2"/>
  <c r="M129" i="2"/>
  <c r="P129" i="2"/>
  <c r="X129" i="2"/>
  <c r="Y129" i="2"/>
  <c r="Z129" i="2"/>
  <c r="AP130" i="2"/>
  <c r="BD130" i="2"/>
  <c r="AQ130" i="2"/>
  <c r="AR130" i="2"/>
  <c r="AS130" i="2"/>
  <c r="AT130" i="2"/>
  <c r="AU130" i="2"/>
  <c r="AV130" i="2"/>
  <c r="AW130" i="2"/>
  <c r="AX130" i="2"/>
  <c r="AY130" i="2"/>
  <c r="AZ130" i="2"/>
  <c r="BA130" i="2"/>
  <c r="BB130" i="2"/>
  <c r="BC130" i="2"/>
  <c r="BG130" i="2"/>
  <c r="BH130" i="2"/>
  <c r="BI130" i="2"/>
  <c r="BK130" i="2"/>
  <c r="BL130" i="2"/>
  <c r="BM130" i="2"/>
  <c r="BN130" i="2"/>
  <c r="BO130" i="2"/>
  <c r="BP130" i="2"/>
  <c r="BT130" i="2"/>
  <c r="D130" i="2"/>
  <c r="E130" i="2"/>
  <c r="F130" i="2"/>
  <c r="H130" i="2"/>
  <c r="I130" i="2"/>
  <c r="J130" i="2"/>
  <c r="K130" i="2"/>
  <c r="L130" i="2"/>
  <c r="M130" i="2"/>
  <c r="P130" i="2"/>
  <c r="X130" i="2"/>
  <c r="Y130" i="2"/>
  <c r="Z130" i="2"/>
  <c r="AP131" i="2"/>
  <c r="BD131" i="2"/>
  <c r="AQ131" i="2"/>
  <c r="AR131" i="2"/>
  <c r="AS131" i="2"/>
  <c r="AT131" i="2"/>
  <c r="AU131" i="2"/>
  <c r="AV131" i="2"/>
  <c r="AW131" i="2"/>
  <c r="AX131" i="2"/>
  <c r="AY131" i="2"/>
  <c r="AZ131" i="2"/>
  <c r="BA131" i="2"/>
  <c r="BB131" i="2"/>
  <c r="BC131" i="2"/>
  <c r="BZ131" i="2"/>
  <c r="CB131" i="2"/>
  <c r="AP132" i="2"/>
  <c r="AQ132" i="2"/>
  <c r="AR132" i="2"/>
  <c r="AS132" i="2"/>
  <c r="AT132" i="2"/>
  <c r="AU132" i="2"/>
  <c r="AV132" i="2"/>
  <c r="AW132" i="2"/>
  <c r="AX132" i="2"/>
  <c r="AY132" i="2"/>
  <c r="AZ132" i="2"/>
  <c r="BA132" i="2"/>
  <c r="BB132" i="2"/>
  <c r="BC132" i="2"/>
  <c r="BZ132" i="2"/>
  <c r="CB132" i="2"/>
  <c r="AP133" i="2"/>
  <c r="BD133" i="2"/>
  <c r="AQ133" i="2"/>
  <c r="AR133" i="2"/>
  <c r="AS133" i="2"/>
  <c r="AT133" i="2"/>
  <c r="AU133" i="2"/>
  <c r="AV133" i="2"/>
  <c r="AW133" i="2"/>
  <c r="AX133" i="2"/>
  <c r="AY133" i="2"/>
  <c r="AZ133" i="2"/>
  <c r="BA133" i="2"/>
  <c r="BB133" i="2"/>
  <c r="BC133" i="2"/>
  <c r="BG133" i="2"/>
  <c r="BH133" i="2"/>
  <c r="BI133" i="2"/>
  <c r="BK133" i="2"/>
  <c r="BL133" i="2"/>
  <c r="BM133" i="2"/>
  <c r="BN133" i="2"/>
  <c r="BO133" i="2"/>
  <c r="BP133" i="2"/>
  <c r="BT133" i="2"/>
  <c r="D133" i="2"/>
  <c r="E133" i="2"/>
  <c r="F133" i="2"/>
  <c r="H133" i="2"/>
  <c r="I133" i="2"/>
  <c r="J133" i="2"/>
  <c r="K133" i="2"/>
  <c r="L133" i="2"/>
  <c r="M133" i="2"/>
  <c r="P133" i="2"/>
  <c r="X133" i="2"/>
  <c r="Y133" i="2"/>
  <c r="Z133" i="2"/>
  <c r="AP134" i="2"/>
  <c r="AQ134" i="2"/>
  <c r="AR134" i="2"/>
  <c r="AS134" i="2"/>
  <c r="AT134" i="2"/>
  <c r="AU134" i="2"/>
  <c r="AV134" i="2"/>
  <c r="AW134" i="2"/>
  <c r="AX134" i="2"/>
  <c r="AY134" i="2"/>
  <c r="AZ134" i="2"/>
  <c r="BA134" i="2"/>
  <c r="BB134" i="2"/>
  <c r="BC134" i="2"/>
  <c r="BZ134" i="2"/>
  <c r="CB134" i="2"/>
  <c r="AP135" i="2"/>
  <c r="BD135" i="2"/>
  <c r="AQ135" i="2"/>
  <c r="AR135" i="2"/>
  <c r="AS135" i="2"/>
  <c r="AT135" i="2"/>
  <c r="AU135" i="2"/>
  <c r="AV135" i="2"/>
  <c r="AW135" i="2"/>
  <c r="AX135" i="2"/>
  <c r="AY135" i="2"/>
  <c r="AZ135" i="2"/>
  <c r="BA135" i="2"/>
  <c r="BB135" i="2"/>
  <c r="BC135" i="2"/>
  <c r="BZ135" i="2"/>
  <c r="CB135" i="2"/>
  <c r="AP136" i="2"/>
  <c r="AQ136" i="2"/>
  <c r="AR136" i="2"/>
  <c r="AS136" i="2"/>
  <c r="AT136" i="2"/>
  <c r="AU136" i="2"/>
  <c r="AV136" i="2"/>
  <c r="AW136" i="2"/>
  <c r="AX136" i="2"/>
  <c r="AY136" i="2"/>
  <c r="AZ136" i="2"/>
  <c r="BA136" i="2"/>
  <c r="BB136" i="2"/>
  <c r="BC136" i="2"/>
  <c r="BG136" i="2"/>
  <c r="BH136" i="2"/>
  <c r="BI136" i="2"/>
  <c r="BK136" i="2"/>
  <c r="BL136" i="2"/>
  <c r="BM136" i="2"/>
  <c r="BN136" i="2"/>
  <c r="BO136" i="2"/>
  <c r="BP136" i="2"/>
  <c r="BT136" i="2"/>
  <c r="D136" i="2"/>
  <c r="E136" i="2"/>
  <c r="F136" i="2"/>
  <c r="H136" i="2"/>
  <c r="I136" i="2"/>
  <c r="J136" i="2"/>
  <c r="K136" i="2"/>
  <c r="L136" i="2"/>
  <c r="M136" i="2"/>
  <c r="P136" i="2"/>
  <c r="X136" i="2"/>
  <c r="Y136" i="2"/>
  <c r="Z136" i="2"/>
  <c r="AP137" i="2"/>
  <c r="BD137" i="2"/>
  <c r="AQ137" i="2"/>
  <c r="AR137" i="2"/>
  <c r="AS137" i="2"/>
  <c r="AT137" i="2"/>
  <c r="AU137" i="2"/>
  <c r="AV137" i="2"/>
  <c r="AW137" i="2"/>
  <c r="AX137" i="2"/>
  <c r="AY137" i="2"/>
  <c r="AZ137" i="2"/>
  <c r="BA137" i="2"/>
  <c r="BB137" i="2"/>
  <c r="BC137" i="2"/>
  <c r="BG137" i="2"/>
  <c r="BH137" i="2"/>
  <c r="BI137" i="2"/>
  <c r="BK137" i="2"/>
  <c r="BL137" i="2"/>
  <c r="BM137" i="2"/>
  <c r="BN137" i="2"/>
  <c r="BO137" i="2"/>
  <c r="BP137" i="2"/>
  <c r="BT137" i="2"/>
  <c r="D137" i="2"/>
  <c r="E137" i="2"/>
  <c r="F137" i="2"/>
  <c r="H137" i="2"/>
  <c r="I137" i="2"/>
  <c r="J137" i="2"/>
  <c r="K137" i="2"/>
  <c r="L137" i="2"/>
  <c r="M137" i="2"/>
  <c r="P137" i="2"/>
  <c r="X137" i="2"/>
  <c r="Y137" i="2"/>
  <c r="Z137" i="2"/>
  <c r="AP138" i="2"/>
  <c r="BD138" i="2"/>
  <c r="AQ138" i="2"/>
  <c r="AR138" i="2"/>
  <c r="AS138" i="2"/>
  <c r="AT138" i="2"/>
  <c r="AU138" i="2"/>
  <c r="AV138" i="2"/>
  <c r="AW138" i="2"/>
  <c r="AX138" i="2"/>
  <c r="AY138" i="2"/>
  <c r="AZ138" i="2"/>
  <c r="BA138" i="2"/>
  <c r="BB138" i="2"/>
  <c r="BC138" i="2"/>
  <c r="BG138" i="2"/>
  <c r="BH138" i="2"/>
  <c r="BI138" i="2"/>
  <c r="BK138" i="2"/>
  <c r="BL138" i="2"/>
  <c r="BM138" i="2"/>
  <c r="BN138" i="2"/>
  <c r="BO138" i="2"/>
  <c r="BP138" i="2"/>
  <c r="BT138" i="2"/>
  <c r="D138" i="2"/>
  <c r="E138" i="2"/>
  <c r="F138" i="2"/>
  <c r="H138" i="2"/>
  <c r="I138" i="2"/>
  <c r="J138" i="2"/>
  <c r="K138" i="2"/>
  <c r="L138" i="2"/>
  <c r="M138" i="2"/>
  <c r="P138" i="2"/>
  <c r="X138" i="2"/>
  <c r="Y138" i="2"/>
  <c r="Z138" i="2"/>
  <c r="AP139" i="2"/>
  <c r="BD139" i="2"/>
  <c r="AQ139" i="2"/>
  <c r="AR139" i="2"/>
  <c r="AS139" i="2"/>
  <c r="AT139" i="2"/>
  <c r="AU139" i="2"/>
  <c r="AV139" i="2"/>
  <c r="AW139" i="2"/>
  <c r="AX139" i="2"/>
  <c r="AY139" i="2"/>
  <c r="AZ139" i="2"/>
  <c r="BA139" i="2"/>
  <c r="BB139" i="2"/>
  <c r="BC139" i="2"/>
  <c r="BG139" i="2"/>
  <c r="BH139" i="2"/>
  <c r="BI139" i="2"/>
  <c r="BK139" i="2"/>
  <c r="BL139" i="2"/>
  <c r="BM139" i="2"/>
  <c r="BN139" i="2"/>
  <c r="BO139" i="2"/>
  <c r="BP139" i="2"/>
  <c r="BT139" i="2"/>
  <c r="D139" i="2"/>
  <c r="E139" i="2"/>
  <c r="F139" i="2"/>
  <c r="H139" i="2"/>
  <c r="I139" i="2"/>
  <c r="J139" i="2"/>
  <c r="K139" i="2"/>
  <c r="L139" i="2"/>
  <c r="M139" i="2"/>
  <c r="P139" i="2"/>
  <c r="X139" i="2"/>
  <c r="Y139" i="2"/>
  <c r="Z139" i="2"/>
  <c r="AP140" i="2"/>
  <c r="AQ140" i="2"/>
  <c r="AR140" i="2"/>
  <c r="AS140" i="2"/>
  <c r="AT140" i="2"/>
  <c r="AU140" i="2"/>
  <c r="AV140" i="2"/>
  <c r="AW140" i="2"/>
  <c r="AX140" i="2"/>
  <c r="AY140" i="2"/>
  <c r="AZ140" i="2"/>
  <c r="BA140" i="2"/>
  <c r="BB140" i="2"/>
  <c r="BC140" i="2"/>
  <c r="BG140" i="2"/>
  <c r="BH140" i="2"/>
  <c r="BI140" i="2"/>
  <c r="BK140" i="2"/>
  <c r="BL140" i="2"/>
  <c r="BM140" i="2"/>
  <c r="BN140" i="2"/>
  <c r="BO140" i="2"/>
  <c r="BP140" i="2"/>
  <c r="BT140" i="2"/>
  <c r="D140" i="2"/>
  <c r="E140" i="2"/>
  <c r="F140" i="2"/>
  <c r="H140" i="2"/>
  <c r="I140" i="2"/>
  <c r="J140" i="2"/>
  <c r="K140" i="2"/>
  <c r="L140" i="2"/>
  <c r="M140" i="2"/>
  <c r="P140" i="2"/>
  <c r="X140" i="2"/>
  <c r="Y140" i="2"/>
  <c r="Z140" i="2"/>
  <c r="AP141" i="2"/>
  <c r="AQ141" i="2"/>
  <c r="AR141" i="2"/>
  <c r="AS141" i="2"/>
  <c r="AT141" i="2"/>
  <c r="AU141" i="2"/>
  <c r="AV141" i="2"/>
  <c r="AW141" i="2"/>
  <c r="AX141" i="2"/>
  <c r="AY141" i="2"/>
  <c r="AZ141" i="2"/>
  <c r="BA141" i="2"/>
  <c r="BB141" i="2"/>
  <c r="BC141" i="2"/>
  <c r="BG141" i="2"/>
  <c r="BH141" i="2"/>
  <c r="BI141" i="2"/>
  <c r="BK141" i="2"/>
  <c r="BL141" i="2"/>
  <c r="BM141" i="2"/>
  <c r="BN141" i="2"/>
  <c r="BO141" i="2"/>
  <c r="BP141" i="2"/>
  <c r="BT141" i="2"/>
  <c r="D141" i="2"/>
  <c r="E141" i="2"/>
  <c r="F141" i="2"/>
  <c r="H141" i="2"/>
  <c r="I141" i="2"/>
  <c r="J141" i="2"/>
  <c r="K141" i="2"/>
  <c r="L141" i="2"/>
  <c r="M141" i="2"/>
  <c r="P141" i="2"/>
  <c r="X141" i="2"/>
  <c r="Y141" i="2"/>
  <c r="Z141" i="2"/>
  <c r="AP142" i="2"/>
  <c r="BD142" i="2"/>
  <c r="AQ142" i="2"/>
  <c r="AR142" i="2"/>
  <c r="AS142" i="2"/>
  <c r="AT142" i="2"/>
  <c r="AU142" i="2"/>
  <c r="AV142" i="2"/>
  <c r="AW142" i="2"/>
  <c r="AX142" i="2"/>
  <c r="AY142" i="2"/>
  <c r="AZ142" i="2"/>
  <c r="BA142" i="2"/>
  <c r="BB142" i="2"/>
  <c r="BC142" i="2"/>
  <c r="BG142" i="2"/>
  <c r="BH142" i="2"/>
  <c r="BI142" i="2"/>
  <c r="BK142" i="2"/>
  <c r="BL142" i="2"/>
  <c r="BM142" i="2"/>
  <c r="BN142" i="2"/>
  <c r="BO142" i="2"/>
  <c r="BP142" i="2"/>
  <c r="BT142" i="2"/>
  <c r="D142" i="2"/>
  <c r="E142" i="2"/>
  <c r="F142" i="2"/>
  <c r="H142" i="2"/>
  <c r="I142" i="2"/>
  <c r="J142" i="2"/>
  <c r="K142" i="2"/>
  <c r="L142" i="2"/>
  <c r="M142" i="2"/>
  <c r="P142" i="2"/>
  <c r="X142" i="2"/>
  <c r="Y142" i="2"/>
  <c r="Z142" i="2"/>
  <c r="AP143" i="2"/>
  <c r="BD143" i="2"/>
  <c r="AQ143" i="2"/>
  <c r="AR143" i="2"/>
  <c r="AS143" i="2"/>
  <c r="AT143" i="2"/>
  <c r="AU143" i="2"/>
  <c r="AV143" i="2"/>
  <c r="AW143" i="2"/>
  <c r="AX143" i="2"/>
  <c r="AY143" i="2"/>
  <c r="AZ143" i="2"/>
  <c r="BA143" i="2"/>
  <c r="BB143" i="2"/>
  <c r="BC143" i="2"/>
  <c r="BG143" i="2"/>
  <c r="BH143" i="2"/>
  <c r="BI143" i="2"/>
  <c r="BK143" i="2"/>
  <c r="BL143" i="2"/>
  <c r="BM143" i="2"/>
  <c r="BN143" i="2"/>
  <c r="BO143" i="2"/>
  <c r="BP143" i="2"/>
  <c r="BT143" i="2"/>
  <c r="D143" i="2"/>
  <c r="E143" i="2"/>
  <c r="F143" i="2"/>
  <c r="H143" i="2"/>
  <c r="I143" i="2"/>
  <c r="J143" i="2"/>
  <c r="K143" i="2"/>
  <c r="L143" i="2"/>
  <c r="M143" i="2"/>
  <c r="P143" i="2"/>
  <c r="X143" i="2"/>
  <c r="Y143" i="2"/>
  <c r="Z143" i="2"/>
  <c r="AP144" i="2"/>
  <c r="AQ144" i="2"/>
  <c r="AR144" i="2"/>
  <c r="AS144" i="2"/>
  <c r="AT144" i="2"/>
  <c r="AU144" i="2"/>
  <c r="AV144" i="2"/>
  <c r="AW144" i="2"/>
  <c r="AX144" i="2"/>
  <c r="AY144" i="2"/>
  <c r="AZ144" i="2"/>
  <c r="BA144" i="2"/>
  <c r="BB144" i="2"/>
  <c r="BC144" i="2"/>
  <c r="BG144" i="2"/>
  <c r="BH144" i="2"/>
  <c r="BI144" i="2"/>
  <c r="BK144" i="2"/>
  <c r="BL144" i="2"/>
  <c r="BM144" i="2"/>
  <c r="BN144" i="2"/>
  <c r="BO144" i="2"/>
  <c r="BP144" i="2"/>
  <c r="BT144" i="2"/>
  <c r="D144" i="2"/>
  <c r="E144" i="2"/>
  <c r="F144" i="2"/>
  <c r="H144" i="2"/>
  <c r="I144" i="2"/>
  <c r="J144" i="2"/>
  <c r="K144" i="2"/>
  <c r="L144" i="2"/>
  <c r="M144" i="2"/>
  <c r="P144" i="2"/>
  <c r="X144" i="2"/>
  <c r="Y144" i="2"/>
  <c r="Z144" i="2"/>
  <c r="AP149" i="2"/>
  <c r="BD149" i="2"/>
  <c r="AQ149" i="2"/>
  <c r="AR149" i="2"/>
  <c r="AS149" i="2"/>
  <c r="AT149" i="2"/>
  <c r="AU149" i="2"/>
  <c r="AV149" i="2"/>
  <c r="AW149" i="2"/>
  <c r="AX149" i="2"/>
  <c r="AY149" i="2"/>
  <c r="AZ149" i="2"/>
  <c r="BA149" i="2"/>
  <c r="BB149" i="2"/>
  <c r="BC149" i="2"/>
  <c r="BG149" i="2"/>
  <c r="BH149" i="2"/>
  <c r="BI149" i="2"/>
  <c r="BK149" i="2"/>
  <c r="BL149" i="2"/>
  <c r="BM149" i="2"/>
  <c r="BN149" i="2"/>
  <c r="BO149" i="2"/>
  <c r="BP149" i="2"/>
  <c r="BT149" i="2"/>
  <c r="D149" i="2"/>
  <c r="E149" i="2"/>
  <c r="F149" i="2"/>
  <c r="H149" i="2"/>
  <c r="I149" i="2"/>
  <c r="J149" i="2"/>
  <c r="K149" i="2"/>
  <c r="L149" i="2"/>
  <c r="M149" i="2"/>
  <c r="P149" i="2"/>
  <c r="X149" i="2"/>
  <c r="Y149" i="2"/>
  <c r="Z149" i="2"/>
  <c r="AP150" i="2"/>
  <c r="BD150" i="2"/>
  <c r="AQ150" i="2"/>
  <c r="AR150" i="2"/>
  <c r="AS150" i="2"/>
  <c r="AT150" i="2"/>
  <c r="AU150" i="2"/>
  <c r="AV150" i="2"/>
  <c r="AW150" i="2"/>
  <c r="AX150" i="2"/>
  <c r="AY150" i="2"/>
  <c r="AZ150" i="2"/>
  <c r="BA150" i="2"/>
  <c r="BB150" i="2"/>
  <c r="BC150" i="2"/>
  <c r="BG150" i="2"/>
  <c r="BH150" i="2"/>
  <c r="BI150" i="2"/>
  <c r="BK150" i="2"/>
  <c r="BL150" i="2"/>
  <c r="BM150" i="2"/>
  <c r="BN150" i="2"/>
  <c r="BO150" i="2"/>
  <c r="BP150" i="2"/>
  <c r="BT150" i="2"/>
  <c r="D150" i="2"/>
  <c r="E150" i="2"/>
  <c r="F150" i="2"/>
  <c r="H150" i="2"/>
  <c r="I150" i="2"/>
  <c r="J150" i="2"/>
  <c r="K150" i="2"/>
  <c r="L150" i="2"/>
  <c r="M150" i="2"/>
  <c r="P150" i="2"/>
  <c r="X150" i="2"/>
  <c r="Y150" i="2"/>
  <c r="Z150" i="2"/>
  <c r="AP151" i="2"/>
  <c r="BD151" i="2"/>
  <c r="AQ151" i="2"/>
  <c r="AR151" i="2"/>
  <c r="AS151" i="2"/>
  <c r="AT151" i="2"/>
  <c r="AU151" i="2"/>
  <c r="AV151" i="2"/>
  <c r="AW151" i="2"/>
  <c r="AX151" i="2"/>
  <c r="AY151" i="2"/>
  <c r="AZ151" i="2"/>
  <c r="BA151" i="2"/>
  <c r="BB151" i="2"/>
  <c r="BC151" i="2"/>
  <c r="BG151" i="2"/>
  <c r="BH151" i="2"/>
  <c r="BI151" i="2"/>
  <c r="BK151" i="2"/>
  <c r="BL151" i="2"/>
  <c r="BM151" i="2"/>
  <c r="BN151" i="2"/>
  <c r="BO151" i="2"/>
  <c r="BP151" i="2"/>
  <c r="BT151" i="2"/>
  <c r="D151" i="2"/>
  <c r="E151" i="2"/>
  <c r="F151" i="2"/>
  <c r="H151" i="2"/>
  <c r="I151" i="2"/>
  <c r="J151" i="2"/>
  <c r="K151" i="2"/>
  <c r="L151" i="2"/>
  <c r="M151" i="2"/>
  <c r="P151" i="2"/>
  <c r="X151" i="2"/>
  <c r="Y151" i="2"/>
  <c r="Z151" i="2"/>
  <c r="AP152" i="2"/>
  <c r="AQ152" i="2"/>
  <c r="AR152" i="2"/>
  <c r="AS152" i="2"/>
  <c r="AT152" i="2"/>
  <c r="AU152" i="2"/>
  <c r="AV152" i="2"/>
  <c r="AW152" i="2"/>
  <c r="AX152" i="2"/>
  <c r="AY152" i="2"/>
  <c r="AZ152" i="2"/>
  <c r="BA152" i="2"/>
  <c r="BB152" i="2"/>
  <c r="BC152" i="2"/>
  <c r="BG152" i="2"/>
  <c r="BH152" i="2"/>
  <c r="BI152" i="2"/>
  <c r="BK152" i="2"/>
  <c r="BL152" i="2"/>
  <c r="BM152" i="2"/>
  <c r="BN152" i="2"/>
  <c r="BO152" i="2"/>
  <c r="BP152" i="2"/>
  <c r="BT152" i="2"/>
  <c r="D152" i="2"/>
  <c r="E152" i="2"/>
  <c r="F152" i="2"/>
  <c r="H152" i="2"/>
  <c r="I152" i="2"/>
  <c r="J152" i="2"/>
  <c r="K152" i="2"/>
  <c r="L152" i="2"/>
  <c r="M152" i="2"/>
  <c r="P152" i="2"/>
  <c r="X152" i="2"/>
  <c r="Y152" i="2"/>
  <c r="Z152" i="2"/>
  <c r="AP153" i="2"/>
  <c r="BD153" i="2"/>
  <c r="AQ153" i="2"/>
  <c r="AR153" i="2"/>
  <c r="AS153" i="2"/>
  <c r="AT153" i="2"/>
  <c r="AU153" i="2"/>
  <c r="AV153" i="2"/>
  <c r="AW153" i="2"/>
  <c r="AX153" i="2"/>
  <c r="AY153" i="2"/>
  <c r="AZ153" i="2"/>
  <c r="BA153" i="2"/>
  <c r="BB153" i="2"/>
  <c r="BC153" i="2"/>
  <c r="BG153" i="2"/>
  <c r="BH153" i="2"/>
  <c r="BI153" i="2"/>
  <c r="BK153" i="2"/>
  <c r="BL153" i="2"/>
  <c r="BM153" i="2"/>
  <c r="BN153" i="2"/>
  <c r="BO153" i="2"/>
  <c r="BP153" i="2"/>
  <c r="BT153" i="2"/>
  <c r="D153" i="2"/>
  <c r="E153" i="2"/>
  <c r="F153" i="2"/>
  <c r="H153" i="2"/>
  <c r="I153" i="2"/>
  <c r="J153" i="2"/>
  <c r="K153" i="2"/>
  <c r="L153" i="2"/>
  <c r="M153" i="2"/>
  <c r="P153" i="2"/>
  <c r="X153" i="2"/>
  <c r="Y153" i="2"/>
  <c r="Z153" i="2"/>
  <c r="AP154" i="2"/>
  <c r="BD154" i="2"/>
  <c r="AQ154" i="2"/>
  <c r="AR154" i="2"/>
  <c r="AS154" i="2"/>
  <c r="AT154" i="2"/>
  <c r="AU154" i="2"/>
  <c r="AV154" i="2"/>
  <c r="AW154" i="2"/>
  <c r="AX154" i="2"/>
  <c r="AY154" i="2"/>
  <c r="AZ154" i="2"/>
  <c r="BA154" i="2"/>
  <c r="BB154" i="2"/>
  <c r="BC154" i="2"/>
  <c r="BZ154" i="2"/>
  <c r="CB154" i="2"/>
  <c r="AP155" i="2"/>
  <c r="BD155" i="2"/>
  <c r="AQ155" i="2"/>
  <c r="AR155" i="2"/>
  <c r="AS155" i="2"/>
  <c r="AT155" i="2"/>
  <c r="AU155" i="2"/>
  <c r="AV155" i="2"/>
  <c r="AW155" i="2"/>
  <c r="AX155" i="2"/>
  <c r="AY155" i="2"/>
  <c r="AZ155" i="2"/>
  <c r="BA155" i="2"/>
  <c r="BB155" i="2"/>
  <c r="BC155" i="2"/>
  <c r="BZ155" i="2"/>
  <c r="CB155" i="2"/>
  <c r="AP156" i="2"/>
  <c r="BD156" i="2"/>
  <c r="AQ156" i="2"/>
  <c r="AR156" i="2"/>
  <c r="AS156" i="2"/>
  <c r="AT156" i="2"/>
  <c r="AU156" i="2"/>
  <c r="AV156" i="2"/>
  <c r="AW156" i="2"/>
  <c r="AX156" i="2"/>
  <c r="AY156" i="2"/>
  <c r="AZ156" i="2"/>
  <c r="BA156" i="2"/>
  <c r="BB156" i="2"/>
  <c r="BC156" i="2"/>
  <c r="BG156" i="2"/>
  <c r="BH156" i="2"/>
  <c r="BI156" i="2"/>
  <c r="BK156" i="2"/>
  <c r="BL156" i="2"/>
  <c r="BM156" i="2"/>
  <c r="BN156" i="2"/>
  <c r="BO156" i="2"/>
  <c r="BP156" i="2"/>
  <c r="BT156" i="2"/>
  <c r="D156" i="2"/>
  <c r="E156" i="2"/>
  <c r="F156" i="2"/>
  <c r="H156" i="2"/>
  <c r="I156" i="2"/>
  <c r="J156" i="2"/>
  <c r="K156" i="2"/>
  <c r="L156" i="2"/>
  <c r="M156" i="2"/>
  <c r="P156" i="2"/>
  <c r="X156" i="2"/>
  <c r="Y156" i="2"/>
  <c r="Z156" i="2"/>
  <c r="AP157" i="2"/>
  <c r="BD157" i="2"/>
  <c r="AQ157" i="2"/>
  <c r="AR157" i="2"/>
  <c r="AS157" i="2"/>
  <c r="AT157" i="2"/>
  <c r="AU157" i="2"/>
  <c r="AV157" i="2"/>
  <c r="AW157" i="2"/>
  <c r="AX157" i="2"/>
  <c r="AY157" i="2"/>
  <c r="AZ157" i="2"/>
  <c r="BA157" i="2"/>
  <c r="BB157" i="2"/>
  <c r="BC157" i="2"/>
  <c r="BG157" i="2"/>
  <c r="BH157" i="2"/>
  <c r="BI157" i="2"/>
  <c r="BK157" i="2"/>
  <c r="BL157" i="2"/>
  <c r="BM157" i="2"/>
  <c r="BN157" i="2"/>
  <c r="BO157" i="2"/>
  <c r="BP157" i="2"/>
  <c r="BT157" i="2"/>
  <c r="D157" i="2"/>
  <c r="E157" i="2"/>
  <c r="F157" i="2"/>
  <c r="H157" i="2"/>
  <c r="I157" i="2"/>
  <c r="J157" i="2"/>
  <c r="K157" i="2"/>
  <c r="L157" i="2"/>
  <c r="M157" i="2"/>
  <c r="P157" i="2"/>
  <c r="X157" i="2"/>
  <c r="Y157" i="2"/>
  <c r="Z157" i="2"/>
  <c r="AP158" i="2"/>
  <c r="AQ158" i="2"/>
  <c r="AR158" i="2"/>
  <c r="AS158" i="2"/>
  <c r="AT158" i="2"/>
  <c r="AU158" i="2"/>
  <c r="AV158" i="2"/>
  <c r="AW158" i="2"/>
  <c r="AX158" i="2"/>
  <c r="AY158" i="2"/>
  <c r="AZ158" i="2"/>
  <c r="BA158" i="2"/>
  <c r="BB158" i="2"/>
  <c r="BC158" i="2"/>
  <c r="BG158" i="2"/>
  <c r="BH158" i="2"/>
  <c r="BI158" i="2"/>
  <c r="BK158" i="2"/>
  <c r="BL158" i="2"/>
  <c r="BM158" i="2"/>
  <c r="BN158" i="2"/>
  <c r="BO158" i="2"/>
  <c r="BP158" i="2"/>
  <c r="BT158" i="2"/>
  <c r="D158" i="2"/>
  <c r="E158" i="2"/>
  <c r="F158" i="2"/>
  <c r="H158" i="2"/>
  <c r="I158" i="2"/>
  <c r="J158" i="2"/>
  <c r="K158" i="2"/>
  <c r="L158" i="2"/>
  <c r="M158" i="2"/>
  <c r="P158" i="2"/>
  <c r="X158" i="2"/>
  <c r="Y158" i="2"/>
  <c r="Z158" i="2"/>
  <c r="AP159" i="2"/>
  <c r="BD159" i="2"/>
  <c r="AQ159" i="2"/>
  <c r="AR159" i="2"/>
  <c r="AS159" i="2"/>
  <c r="AT159" i="2"/>
  <c r="AU159" i="2"/>
  <c r="AV159" i="2"/>
  <c r="AW159" i="2"/>
  <c r="AX159" i="2"/>
  <c r="AY159" i="2"/>
  <c r="AZ159" i="2"/>
  <c r="BA159" i="2"/>
  <c r="BB159" i="2"/>
  <c r="BC159" i="2"/>
  <c r="BG159" i="2"/>
  <c r="BH159" i="2"/>
  <c r="BI159" i="2"/>
  <c r="BK159" i="2"/>
  <c r="BL159" i="2"/>
  <c r="BM159" i="2"/>
  <c r="BN159" i="2"/>
  <c r="BO159" i="2"/>
  <c r="BP159" i="2"/>
  <c r="BT159" i="2"/>
  <c r="D159" i="2"/>
  <c r="E159" i="2"/>
  <c r="F159" i="2"/>
  <c r="H159" i="2"/>
  <c r="I159" i="2"/>
  <c r="J159" i="2"/>
  <c r="K159" i="2"/>
  <c r="L159" i="2"/>
  <c r="M159" i="2"/>
  <c r="P159" i="2"/>
  <c r="X159" i="2"/>
  <c r="Y159" i="2"/>
  <c r="Z159" i="2"/>
  <c r="AP160" i="2"/>
  <c r="BD160" i="2"/>
  <c r="AQ160" i="2"/>
  <c r="AR160" i="2"/>
  <c r="AS160" i="2"/>
  <c r="AT160" i="2"/>
  <c r="AU160" i="2"/>
  <c r="AV160" i="2"/>
  <c r="AW160" i="2"/>
  <c r="AX160" i="2"/>
  <c r="AY160" i="2"/>
  <c r="AZ160" i="2"/>
  <c r="BA160" i="2"/>
  <c r="BB160" i="2"/>
  <c r="BC160" i="2"/>
  <c r="BG160" i="2"/>
  <c r="BH160" i="2"/>
  <c r="BI160" i="2"/>
  <c r="BK160" i="2"/>
  <c r="BL160" i="2"/>
  <c r="BM160" i="2"/>
  <c r="BN160" i="2"/>
  <c r="BO160" i="2"/>
  <c r="BP160" i="2"/>
  <c r="BT160" i="2"/>
  <c r="D160" i="2"/>
  <c r="E160" i="2"/>
  <c r="F160" i="2"/>
  <c r="H160" i="2"/>
  <c r="I160" i="2"/>
  <c r="J160" i="2"/>
  <c r="K160" i="2"/>
  <c r="L160" i="2"/>
  <c r="M160" i="2"/>
  <c r="P160" i="2"/>
  <c r="X160" i="2"/>
  <c r="Y160" i="2"/>
  <c r="Z160" i="2"/>
  <c r="AP161" i="2"/>
  <c r="BD161" i="2"/>
  <c r="AQ161" i="2"/>
  <c r="AR161" i="2"/>
  <c r="AS161" i="2"/>
  <c r="AT161" i="2"/>
  <c r="AU161" i="2"/>
  <c r="AV161" i="2"/>
  <c r="AW161" i="2"/>
  <c r="AX161" i="2"/>
  <c r="AY161" i="2"/>
  <c r="AZ161" i="2"/>
  <c r="BA161" i="2"/>
  <c r="BB161" i="2"/>
  <c r="BC161" i="2"/>
  <c r="BG161" i="2"/>
  <c r="BH161" i="2"/>
  <c r="BI161" i="2"/>
  <c r="BK161" i="2"/>
  <c r="BL161" i="2"/>
  <c r="BM161" i="2"/>
  <c r="BN161" i="2"/>
  <c r="BO161" i="2"/>
  <c r="BP161" i="2"/>
  <c r="BT161" i="2"/>
  <c r="D161" i="2"/>
  <c r="E161" i="2"/>
  <c r="F161" i="2"/>
  <c r="H161" i="2"/>
  <c r="I161" i="2"/>
  <c r="J161" i="2"/>
  <c r="K161" i="2"/>
  <c r="L161" i="2"/>
  <c r="M161" i="2"/>
  <c r="P161" i="2"/>
  <c r="X161" i="2"/>
  <c r="Y161" i="2"/>
  <c r="Z161" i="2"/>
  <c r="AP162" i="2"/>
  <c r="AQ162" i="2"/>
  <c r="AR162" i="2"/>
  <c r="AS162" i="2"/>
  <c r="AT162" i="2"/>
  <c r="AU162" i="2"/>
  <c r="AV162" i="2"/>
  <c r="AW162" i="2"/>
  <c r="AX162" i="2"/>
  <c r="AY162" i="2"/>
  <c r="AZ162" i="2"/>
  <c r="BA162" i="2"/>
  <c r="BB162" i="2"/>
  <c r="BC162" i="2"/>
  <c r="BZ162" i="2"/>
  <c r="CB162" i="2"/>
  <c r="AP163" i="2"/>
  <c r="AQ163" i="2"/>
  <c r="AR163" i="2"/>
  <c r="AS163" i="2"/>
  <c r="AT163" i="2"/>
  <c r="AU163" i="2"/>
  <c r="AV163" i="2"/>
  <c r="AW163" i="2"/>
  <c r="AX163" i="2"/>
  <c r="AY163" i="2"/>
  <c r="AZ163" i="2"/>
  <c r="BA163" i="2"/>
  <c r="BB163" i="2"/>
  <c r="BC163" i="2"/>
  <c r="BZ163" i="2"/>
  <c r="CB163" i="2"/>
  <c r="AP164" i="2"/>
  <c r="AQ164" i="2"/>
  <c r="AR164" i="2"/>
  <c r="AS164" i="2"/>
  <c r="AT164" i="2"/>
  <c r="AU164" i="2"/>
  <c r="AV164" i="2"/>
  <c r="AW164" i="2"/>
  <c r="AX164" i="2"/>
  <c r="AY164" i="2"/>
  <c r="AZ164" i="2"/>
  <c r="BA164" i="2"/>
  <c r="BB164" i="2"/>
  <c r="BC164" i="2"/>
  <c r="BG164" i="2"/>
  <c r="BH164" i="2"/>
  <c r="BI164" i="2"/>
  <c r="BK164" i="2"/>
  <c r="BL164" i="2"/>
  <c r="BM164" i="2"/>
  <c r="BN164" i="2"/>
  <c r="BO164" i="2"/>
  <c r="BP164" i="2"/>
  <c r="BT164" i="2"/>
  <c r="D164" i="2"/>
  <c r="E164" i="2"/>
  <c r="F164" i="2"/>
  <c r="H164" i="2"/>
  <c r="I164" i="2"/>
  <c r="J164" i="2"/>
  <c r="K164" i="2"/>
  <c r="L164" i="2"/>
  <c r="M164" i="2"/>
  <c r="P164" i="2"/>
  <c r="X164" i="2"/>
  <c r="Y164" i="2"/>
  <c r="Z164" i="2"/>
  <c r="AP165" i="2"/>
  <c r="BD165" i="2"/>
  <c r="AQ165" i="2"/>
  <c r="AR165" i="2"/>
  <c r="AS165" i="2"/>
  <c r="AT165" i="2"/>
  <c r="AU165" i="2"/>
  <c r="AV165" i="2"/>
  <c r="AW165" i="2"/>
  <c r="AX165" i="2"/>
  <c r="AY165" i="2"/>
  <c r="AZ165" i="2"/>
  <c r="BA165" i="2"/>
  <c r="BB165" i="2"/>
  <c r="BC165" i="2"/>
  <c r="BG165" i="2"/>
  <c r="BH165" i="2"/>
  <c r="BI165" i="2"/>
  <c r="BK165" i="2"/>
  <c r="BL165" i="2"/>
  <c r="BM165" i="2"/>
  <c r="BN165" i="2"/>
  <c r="BO165" i="2"/>
  <c r="BP165" i="2"/>
  <c r="BT165" i="2"/>
  <c r="D165" i="2"/>
  <c r="E165" i="2"/>
  <c r="F165" i="2"/>
  <c r="H165" i="2"/>
  <c r="I165" i="2"/>
  <c r="J165" i="2"/>
  <c r="K165" i="2"/>
  <c r="L165" i="2"/>
  <c r="M165" i="2"/>
  <c r="P165" i="2"/>
  <c r="X165" i="2"/>
  <c r="Y165" i="2"/>
  <c r="Z165" i="2"/>
  <c r="AP166" i="2"/>
  <c r="BD166" i="2"/>
  <c r="AQ166" i="2"/>
  <c r="AR166" i="2"/>
  <c r="AS166" i="2"/>
  <c r="AT166" i="2"/>
  <c r="AU166" i="2"/>
  <c r="AV166" i="2"/>
  <c r="AW166" i="2"/>
  <c r="AX166" i="2"/>
  <c r="AY166" i="2"/>
  <c r="AZ166" i="2"/>
  <c r="BA166" i="2"/>
  <c r="BB166" i="2"/>
  <c r="BC166" i="2"/>
  <c r="BG166" i="2"/>
  <c r="BH166" i="2"/>
  <c r="BI166" i="2"/>
  <c r="BK166" i="2"/>
  <c r="BL166" i="2"/>
  <c r="BM166" i="2"/>
  <c r="BN166" i="2"/>
  <c r="BO166" i="2"/>
  <c r="BP166" i="2"/>
  <c r="BT166" i="2"/>
  <c r="D166" i="2"/>
  <c r="E166" i="2"/>
  <c r="F166" i="2"/>
  <c r="H166" i="2"/>
  <c r="I166" i="2"/>
  <c r="J166" i="2"/>
  <c r="K166" i="2"/>
  <c r="L166" i="2"/>
  <c r="M166" i="2"/>
  <c r="P166" i="2"/>
  <c r="X166" i="2"/>
  <c r="Y166" i="2"/>
  <c r="Z166" i="2"/>
  <c r="AP167" i="2"/>
  <c r="BD167" i="2"/>
  <c r="AQ167" i="2"/>
  <c r="AR167" i="2"/>
  <c r="AS167" i="2"/>
  <c r="AT167" i="2"/>
  <c r="AU167" i="2"/>
  <c r="AV167" i="2"/>
  <c r="AW167" i="2"/>
  <c r="AX167" i="2"/>
  <c r="AY167" i="2"/>
  <c r="AZ167" i="2"/>
  <c r="BA167" i="2"/>
  <c r="BB167" i="2"/>
  <c r="BC167" i="2"/>
  <c r="BG167" i="2"/>
  <c r="BH167" i="2"/>
  <c r="BI167" i="2"/>
  <c r="BK167" i="2"/>
  <c r="BL167" i="2"/>
  <c r="BM167" i="2"/>
  <c r="BN167" i="2"/>
  <c r="BO167" i="2"/>
  <c r="BP167" i="2"/>
  <c r="BT167" i="2"/>
  <c r="D167" i="2"/>
  <c r="E167" i="2"/>
  <c r="F167" i="2"/>
  <c r="H167" i="2"/>
  <c r="I167" i="2"/>
  <c r="J167" i="2"/>
  <c r="K167" i="2"/>
  <c r="L167" i="2"/>
  <c r="M167" i="2"/>
  <c r="P167" i="2"/>
  <c r="X167" i="2"/>
  <c r="Y167" i="2"/>
  <c r="Z167" i="2"/>
  <c r="AP168" i="2"/>
  <c r="AQ168" i="2"/>
  <c r="AR168" i="2"/>
  <c r="AS168" i="2"/>
  <c r="AT168" i="2"/>
  <c r="AU168" i="2"/>
  <c r="AV168" i="2"/>
  <c r="AW168" i="2"/>
  <c r="AX168" i="2"/>
  <c r="AY168" i="2"/>
  <c r="AZ168" i="2"/>
  <c r="BA168" i="2"/>
  <c r="BB168" i="2"/>
  <c r="BC168" i="2"/>
  <c r="BG168" i="2"/>
  <c r="BH168" i="2"/>
  <c r="BI168" i="2"/>
  <c r="BK168" i="2"/>
  <c r="BL168" i="2"/>
  <c r="BM168" i="2"/>
  <c r="BN168" i="2"/>
  <c r="BO168" i="2"/>
  <c r="BP168" i="2"/>
  <c r="BT168" i="2"/>
  <c r="D168" i="2"/>
  <c r="E168" i="2"/>
  <c r="F168" i="2"/>
  <c r="H168" i="2"/>
  <c r="I168" i="2"/>
  <c r="J168" i="2"/>
  <c r="K168" i="2"/>
  <c r="L168" i="2"/>
  <c r="M168" i="2"/>
  <c r="P168" i="2"/>
  <c r="X168" i="2"/>
  <c r="Y168" i="2"/>
  <c r="Z168" i="2"/>
  <c r="AP169" i="2"/>
  <c r="AQ169" i="2"/>
  <c r="AR169" i="2"/>
  <c r="AS169" i="2"/>
  <c r="AT169" i="2"/>
  <c r="AU169" i="2"/>
  <c r="AV169" i="2"/>
  <c r="AW169" i="2"/>
  <c r="AX169" i="2"/>
  <c r="AY169" i="2"/>
  <c r="AZ169" i="2"/>
  <c r="BA169" i="2"/>
  <c r="BB169" i="2"/>
  <c r="BC169" i="2"/>
  <c r="BG169" i="2"/>
  <c r="BH169" i="2"/>
  <c r="BI169" i="2"/>
  <c r="BK169" i="2"/>
  <c r="BL169" i="2"/>
  <c r="BM169" i="2"/>
  <c r="BN169" i="2"/>
  <c r="BO169" i="2"/>
  <c r="BP169" i="2"/>
  <c r="BT169" i="2"/>
  <c r="D169" i="2"/>
  <c r="E169" i="2"/>
  <c r="F169" i="2"/>
  <c r="H169" i="2"/>
  <c r="I169" i="2"/>
  <c r="J169" i="2"/>
  <c r="K169" i="2"/>
  <c r="L169" i="2"/>
  <c r="M169" i="2"/>
  <c r="P169" i="2"/>
  <c r="X169" i="2"/>
  <c r="Y169" i="2"/>
  <c r="Z169" i="2"/>
  <c r="AP170" i="2"/>
  <c r="BD170" i="2"/>
  <c r="AQ170" i="2"/>
  <c r="AR170" i="2"/>
  <c r="AS170" i="2"/>
  <c r="AT170" i="2"/>
  <c r="AU170" i="2"/>
  <c r="AV170" i="2"/>
  <c r="AW170" i="2"/>
  <c r="AX170" i="2"/>
  <c r="AY170" i="2"/>
  <c r="AZ170" i="2"/>
  <c r="BA170" i="2"/>
  <c r="BB170" i="2"/>
  <c r="BC170" i="2"/>
  <c r="BG170" i="2"/>
  <c r="BH170" i="2"/>
  <c r="BI170" i="2"/>
  <c r="BK170" i="2"/>
  <c r="BL170" i="2"/>
  <c r="BM170" i="2"/>
  <c r="BN170" i="2"/>
  <c r="BO170" i="2"/>
  <c r="BP170" i="2"/>
  <c r="BT170" i="2"/>
  <c r="D170" i="2"/>
  <c r="E170" i="2"/>
  <c r="F170" i="2"/>
  <c r="H170" i="2"/>
  <c r="I170" i="2"/>
  <c r="J170" i="2"/>
  <c r="K170" i="2"/>
  <c r="L170" i="2"/>
  <c r="M170" i="2"/>
  <c r="P170" i="2"/>
  <c r="X170" i="2"/>
  <c r="Y170" i="2"/>
  <c r="Z170" i="2"/>
  <c r="AP171" i="2"/>
  <c r="BD171" i="2"/>
  <c r="AQ171" i="2"/>
  <c r="AR171" i="2"/>
  <c r="AS171" i="2"/>
  <c r="AT171" i="2"/>
  <c r="AU171" i="2"/>
  <c r="AV171" i="2"/>
  <c r="AW171" i="2"/>
  <c r="AX171" i="2"/>
  <c r="AY171" i="2"/>
  <c r="AZ171" i="2"/>
  <c r="BA171" i="2"/>
  <c r="BB171" i="2"/>
  <c r="BC171" i="2"/>
  <c r="BG171" i="2"/>
  <c r="BH171" i="2"/>
  <c r="BI171" i="2"/>
  <c r="BK171" i="2"/>
  <c r="BL171" i="2"/>
  <c r="BM171" i="2"/>
  <c r="BN171" i="2"/>
  <c r="BO171" i="2"/>
  <c r="BP171" i="2"/>
  <c r="BT171" i="2"/>
  <c r="D171" i="2"/>
  <c r="E171" i="2"/>
  <c r="F171" i="2"/>
  <c r="H171" i="2"/>
  <c r="I171" i="2"/>
  <c r="J171" i="2"/>
  <c r="K171" i="2"/>
  <c r="L171" i="2"/>
  <c r="M171" i="2"/>
  <c r="P171" i="2"/>
  <c r="X171" i="2"/>
  <c r="Y171" i="2"/>
  <c r="Z171" i="2"/>
  <c r="AP172" i="2"/>
  <c r="AQ172" i="2"/>
  <c r="AR172" i="2"/>
  <c r="AS172" i="2"/>
  <c r="AT172" i="2"/>
  <c r="AU172" i="2"/>
  <c r="AV172" i="2"/>
  <c r="AW172" i="2"/>
  <c r="AX172" i="2"/>
  <c r="AY172" i="2"/>
  <c r="AZ172" i="2"/>
  <c r="BA172" i="2"/>
  <c r="BB172" i="2"/>
  <c r="BC172" i="2"/>
  <c r="BG172" i="2"/>
  <c r="BH172" i="2"/>
  <c r="BI172" i="2"/>
  <c r="BK172" i="2"/>
  <c r="BL172" i="2"/>
  <c r="BM172" i="2"/>
  <c r="BN172" i="2"/>
  <c r="BO172" i="2"/>
  <c r="BP172" i="2"/>
  <c r="BT172" i="2"/>
  <c r="D172" i="2"/>
  <c r="E172" i="2"/>
  <c r="F172" i="2"/>
  <c r="H172" i="2"/>
  <c r="I172" i="2"/>
  <c r="J172" i="2"/>
  <c r="K172" i="2"/>
  <c r="L172" i="2"/>
  <c r="M172" i="2"/>
  <c r="P172" i="2"/>
  <c r="X172" i="2"/>
  <c r="Y172" i="2"/>
  <c r="Z172" i="2"/>
  <c r="AP173" i="2"/>
  <c r="AQ173" i="2"/>
  <c r="AR173" i="2"/>
  <c r="AS173" i="2"/>
  <c r="AT173" i="2"/>
  <c r="AU173" i="2"/>
  <c r="AV173" i="2"/>
  <c r="AW173" i="2"/>
  <c r="AX173" i="2"/>
  <c r="AY173" i="2"/>
  <c r="AZ173" i="2"/>
  <c r="BA173" i="2"/>
  <c r="BB173" i="2"/>
  <c r="BC173" i="2"/>
  <c r="BG173" i="2"/>
  <c r="BH173" i="2"/>
  <c r="BI173" i="2"/>
  <c r="BK173" i="2"/>
  <c r="BL173" i="2"/>
  <c r="BM173" i="2"/>
  <c r="BN173" i="2"/>
  <c r="BO173" i="2"/>
  <c r="BP173" i="2"/>
  <c r="BT173" i="2"/>
  <c r="D173" i="2"/>
  <c r="E173" i="2"/>
  <c r="F173" i="2"/>
  <c r="H173" i="2"/>
  <c r="I173" i="2"/>
  <c r="J173" i="2"/>
  <c r="K173" i="2"/>
  <c r="L173" i="2"/>
  <c r="M173" i="2"/>
  <c r="P173" i="2"/>
  <c r="X173" i="2"/>
  <c r="Y173" i="2"/>
  <c r="Z173" i="2"/>
  <c r="AP174" i="2"/>
  <c r="BD174" i="2"/>
  <c r="AQ174" i="2"/>
  <c r="AR174" i="2"/>
  <c r="AS174" i="2"/>
  <c r="AT174" i="2"/>
  <c r="AU174" i="2"/>
  <c r="AV174" i="2"/>
  <c r="AW174" i="2"/>
  <c r="AX174" i="2"/>
  <c r="AY174" i="2"/>
  <c r="AZ174" i="2"/>
  <c r="BA174" i="2"/>
  <c r="BB174" i="2"/>
  <c r="BC174" i="2"/>
  <c r="BG174" i="2"/>
  <c r="BH174" i="2"/>
  <c r="BI174" i="2"/>
  <c r="BK174" i="2"/>
  <c r="BL174" i="2"/>
  <c r="BM174" i="2"/>
  <c r="BN174" i="2"/>
  <c r="BO174" i="2"/>
  <c r="BP174" i="2"/>
  <c r="BT174" i="2"/>
  <c r="D174" i="2"/>
  <c r="E174" i="2"/>
  <c r="F174" i="2"/>
  <c r="H174" i="2"/>
  <c r="I174" i="2"/>
  <c r="J174" i="2"/>
  <c r="K174" i="2"/>
  <c r="L174" i="2"/>
  <c r="M174" i="2"/>
  <c r="P174" i="2"/>
  <c r="X174" i="2"/>
  <c r="Y174" i="2"/>
  <c r="Z174" i="2"/>
  <c r="AP175" i="2"/>
  <c r="BD175" i="2"/>
  <c r="AQ175" i="2"/>
  <c r="AR175" i="2"/>
  <c r="AS175" i="2"/>
  <c r="AT175" i="2"/>
  <c r="AU175" i="2"/>
  <c r="AV175" i="2"/>
  <c r="AW175" i="2"/>
  <c r="AX175" i="2"/>
  <c r="AY175" i="2"/>
  <c r="AZ175" i="2"/>
  <c r="BA175" i="2"/>
  <c r="BB175" i="2"/>
  <c r="BC175" i="2"/>
  <c r="BG175" i="2"/>
  <c r="BH175" i="2"/>
  <c r="BI175" i="2"/>
  <c r="BK175" i="2"/>
  <c r="BL175" i="2"/>
  <c r="BM175" i="2"/>
  <c r="BN175" i="2"/>
  <c r="BO175" i="2"/>
  <c r="BP175" i="2"/>
  <c r="BT175" i="2"/>
  <c r="D175" i="2"/>
  <c r="E175" i="2"/>
  <c r="F175" i="2"/>
  <c r="H175" i="2"/>
  <c r="I175" i="2"/>
  <c r="J175" i="2"/>
  <c r="K175" i="2"/>
  <c r="L175" i="2"/>
  <c r="M175" i="2"/>
  <c r="P175" i="2"/>
  <c r="X175" i="2"/>
  <c r="Y175" i="2"/>
  <c r="Z175" i="2"/>
  <c r="AP176" i="2"/>
  <c r="AQ176" i="2"/>
  <c r="AR176" i="2"/>
  <c r="AS176" i="2"/>
  <c r="AT176" i="2"/>
  <c r="AU176" i="2"/>
  <c r="AV176" i="2"/>
  <c r="AW176" i="2"/>
  <c r="AX176" i="2"/>
  <c r="AY176" i="2"/>
  <c r="AZ176" i="2"/>
  <c r="BA176" i="2"/>
  <c r="BB176" i="2"/>
  <c r="BC176" i="2"/>
  <c r="BG176" i="2"/>
  <c r="BH176" i="2"/>
  <c r="BI176" i="2"/>
  <c r="BK176" i="2"/>
  <c r="BL176" i="2"/>
  <c r="BM176" i="2"/>
  <c r="BN176" i="2"/>
  <c r="BO176" i="2"/>
  <c r="BP176" i="2"/>
  <c r="BT176" i="2"/>
  <c r="D176" i="2"/>
  <c r="E176" i="2"/>
  <c r="F176" i="2"/>
  <c r="H176" i="2"/>
  <c r="I176" i="2"/>
  <c r="J176" i="2"/>
  <c r="K176" i="2"/>
  <c r="L176" i="2"/>
  <c r="M176" i="2"/>
  <c r="P176" i="2"/>
  <c r="X176" i="2"/>
  <c r="Y176" i="2"/>
  <c r="Z176" i="2"/>
  <c r="AP177" i="2"/>
  <c r="BD177" i="2"/>
  <c r="AQ177" i="2"/>
  <c r="AR177" i="2"/>
  <c r="AS177" i="2"/>
  <c r="AT177" i="2"/>
  <c r="AU177" i="2"/>
  <c r="AV177" i="2"/>
  <c r="AW177" i="2"/>
  <c r="AX177" i="2"/>
  <c r="AY177" i="2"/>
  <c r="AZ177" i="2"/>
  <c r="BA177" i="2"/>
  <c r="BB177" i="2"/>
  <c r="BC177" i="2"/>
  <c r="BG177" i="2"/>
  <c r="BH177" i="2"/>
  <c r="BI177" i="2"/>
  <c r="BK177" i="2"/>
  <c r="BL177" i="2"/>
  <c r="BM177" i="2"/>
  <c r="BN177" i="2"/>
  <c r="BO177" i="2"/>
  <c r="BP177" i="2"/>
  <c r="BT177" i="2"/>
  <c r="D177" i="2"/>
  <c r="E177" i="2"/>
  <c r="F177" i="2"/>
  <c r="H177" i="2"/>
  <c r="I177" i="2"/>
  <c r="J177" i="2"/>
  <c r="K177" i="2"/>
  <c r="L177" i="2"/>
  <c r="M177" i="2"/>
  <c r="P177" i="2"/>
  <c r="X177" i="2"/>
  <c r="Y177" i="2"/>
  <c r="Z177" i="2"/>
  <c r="AP178" i="2"/>
  <c r="BD178" i="2"/>
  <c r="AQ178" i="2"/>
  <c r="AR178" i="2"/>
  <c r="AS178" i="2"/>
  <c r="AT178" i="2"/>
  <c r="AU178" i="2"/>
  <c r="AV178" i="2"/>
  <c r="AW178" i="2"/>
  <c r="AX178" i="2"/>
  <c r="AY178" i="2"/>
  <c r="AZ178" i="2"/>
  <c r="BA178" i="2"/>
  <c r="BB178" i="2"/>
  <c r="BC178" i="2"/>
  <c r="BG178" i="2"/>
  <c r="BH178" i="2"/>
  <c r="BI178" i="2"/>
  <c r="BK178" i="2"/>
  <c r="BL178" i="2"/>
  <c r="BM178" i="2"/>
  <c r="BN178" i="2"/>
  <c r="BO178" i="2"/>
  <c r="BP178" i="2"/>
  <c r="BT178" i="2"/>
  <c r="D178" i="2"/>
  <c r="E178" i="2"/>
  <c r="F178" i="2"/>
  <c r="H178" i="2"/>
  <c r="I178" i="2"/>
  <c r="J178" i="2"/>
  <c r="K178" i="2"/>
  <c r="L178" i="2"/>
  <c r="M178" i="2"/>
  <c r="P178" i="2"/>
  <c r="X178" i="2"/>
  <c r="Y178" i="2"/>
  <c r="Z178" i="2"/>
  <c r="AP179" i="2"/>
  <c r="BD179" i="2"/>
  <c r="AQ179" i="2"/>
  <c r="AR179" i="2"/>
  <c r="AS179" i="2"/>
  <c r="AT179" i="2"/>
  <c r="AU179" i="2"/>
  <c r="AV179" i="2"/>
  <c r="AW179" i="2"/>
  <c r="AX179" i="2"/>
  <c r="AY179" i="2"/>
  <c r="AZ179" i="2"/>
  <c r="BA179" i="2"/>
  <c r="BB179" i="2"/>
  <c r="BC179" i="2"/>
  <c r="BG179" i="2"/>
  <c r="BH179" i="2"/>
  <c r="BI179" i="2"/>
  <c r="BK179" i="2"/>
  <c r="BL179" i="2"/>
  <c r="BM179" i="2"/>
  <c r="BN179" i="2"/>
  <c r="BO179" i="2"/>
  <c r="BP179" i="2"/>
  <c r="BT179" i="2"/>
  <c r="D179" i="2"/>
  <c r="E179" i="2"/>
  <c r="F179" i="2"/>
  <c r="H179" i="2"/>
  <c r="I179" i="2"/>
  <c r="J179" i="2"/>
  <c r="K179" i="2"/>
  <c r="L179" i="2"/>
  <c r="M179" i="2"/>
  <c r="P179" i="2"/>
  <c r="X179" i="2"/>
  <c r="Y179" i="2"/>
  <c r="Z179" i="2"/>
  <c r="AP180" i="2"/>
  <c r="AQ180" i="2"/>
  <c r="AR180" i="2"/>
  <c r="AS180" i="2"/>
  <c r="AT180" i="2"/>
  <c r="AU180" i="2"/>
  <c r="AV180" i="2"/>
  <c r="AW180" i="2"/>
  <c r="AX180" i="2"/>
  <c r="AY180" i="2"/>
  <c r="AZ180" i="2"/>
  <c r="BA180" i="2"/>
  <c r="BB180" i="2"/>
  <c r="BC180" i="2"/>
  <c r="BG180" i="2"/>
  <c r="BH180" i="2"/>
  <c r="BI180" i="2"/>
  <c r="BK180" i="2"/>
  <c r="BL180" i="2"/>
  <c r="BM180" i="2"/>
  <c r="BN180" i="2"/>
  <c r="BO180" i="2"/>
  <c r="BP180" i="2"/>
  <c r="BT180" i="2"/>
  <c r="D180" i="2"/>
  <c r="E180" i="2"/>
  <c r="F180" i="2"/>
  <c r="H180" i="2"/>
  <c r="I180" i="2"/>
  <c r="J180" i="2"/>
  <c r="K180" i="2"/>
  <c r="L180" i="2"/>
  <c r="M180" i="2"/>
  <c r="P180" i="2"/>
  <c r="X180" i="2"/>
  <c r="Y180" i="2"/>
  <c r="Z180" i="2"/>
  <c r="AP181" i="2"/>
  <c r="BD181" i="2"/>
  <c r="AQ181" i="2"/>
  <c r="AR181" i="2"/>
  <c r="AS181" i="2"/>
  <c r="AT181" i="2"/>
  <c r="AU181" i="2"/>
  <c r="AV181" i="2"/>
  <c r="AW181" i="2"/>
  <c r="AX181" i="2"/>
  <c r="AY181" i="2"/>
  <c r="AZ181" i="2"/>
  <c r="BA181" i="2"/>
  <c r="BB181" i="2"/>
  <c r="BC181" i="2"/>
  <c r="BZ181" i="2"/>
  <c r="CB181" i="2"/>
  <c r="AP182" i="2"/>
  <c r="BD182" i="2"/>
  <c r="AQ182" i="2"/>
  <c r="AR182" i="2"/>
  <c r="AS182" i="2"/>
  <c r="AT182" i="2"/>
  <c r="AU182" i="2"/>
  <c r="AV182" i="2"/>
  <c r="AW182" i="2"/>
  <c r="AX182" i="2"/>
  <c r="AY182" i="2"/>
  <c r="AZ182" i="2"/>
  <c r="BA182" i="2"/>
  <c r="BB182" i="2"/>
  <c r="BC182" i="2"/>
  <c r="BG182" i="2"/>
  <c r="BH182" i="2"/>
  <c r="BI182" i="2"/>
  <c r="BK182" i="2"/>
  <c r="BL182" i="2"/>
  <c r="BM182" i="2"/>
  <c r="BN182" i="2"/>
  <c r="BO182" i="2"/>
  <c r="BP182" i="2"/>
  <c r="BT182" i="2"/>
  <c r="D182" i="2"/>
  <c r="E182" i="2"/>
  <c r="F182" i="2"/>
  <c r="H182" i="2"/>
  <c r="I182" i="2"/>
  <c r="J182" i="2"/>
  <c r="K182" i="2"/>
  <c r="L182" i="2"/>
  <c r="M182" i="2"/>
  <c r="P182" i="2"/>
  <c r="X182" i="2"/>
  <c r="Y182" i="2"/>
  <c r="Z182" i="2"/>
  <c r="AP183" i="2"/>
  <c r="AQ183" i="2"/>
  <c r="AR183" i="2"/>
  <c r="AS183" i="2"/>
  <c r="AT183" i="2"/>
  <c r="AU183" i="2"/>
  <c r="AV183" i="2"/>
  <c r="AW183" i="2"/>
  <c r="AX183" i="2"/>
  <c r="AY183" i="2"/>
  <c r="AZ183" i="2"/>
  <c r="BA183" i="2"/>
  <c r="BB183" i="2"/>
  <c r="BC183" i="2"/>
  <c r="BG183" i="2"/>
  <c r="BH183" i="2"/>
  <c r="BI183" i="2"/>
  <c r="BK183" i="2"/>
  <c r="BL183" i="2"/>
  <c r="BM183" i="2"/>
  <c r="BN183" i="2"/>
  <c r="BO183" i="2"/>
  <c r="BP183" i="2"/>
  <c r="BT183" i="2"/>
  <c r="D183" i="2"/>
  <c r="E183" i="2"/>
  <c r="F183" i="2"/>
  <c r="H183" i="2"/>
  <c r="I183" i="2"/>
  <c r="J183" i="2"/>
  <c r="K183" i="2"/>
  <c r="L183" i="2"/>
  <c r="M183" i="2"/>
  <c r="P183" i="2"/>
  <c r="X183" i="2"/>
  <c r="Y183" i="2"/>
  <c r="Z183" i="2"/>
  <c r="AP184" i="2"/>
  <c r="BD184" i="2"/>
  <c r="AQ184" i="2"/>
  <c r="AR184" i="2"/>
  <c r="AS184" i="2"/>
  <c r="AT184" i="2"/>
  <c r="AU184" i="2"/>
  <c r="AV184" i="2"/>
  <c r="AW184" i="2"/>
  <c r="AX184" i="2"/>
  <c r="AY184" i="2"/>
  <c r="AZ184" i="2"/>
  <c r="BA184" i="2"/>
  <c r="BB184" i="2"/>
  <c r="BC184" i="2"/>
  <c r="BG184" i="2"/>
  <c r="BH184" i="2"/>
  <c r="BI184" i="2"/>
  <c r="BK184" i="2"/>
  <c r="BL184" i="2"/>
  <c r="BM184" i="2"/>
  <c r="BN184" i="2"/>
  <c r="BO184" i="2"/>
  <c r="BP184" i="2"/>
  <c r="BT184" i="2"/>
  <c r="D184" i="2"/>
  <c r="E184" i="2"/>
  <c r="F184" i="2"/>
  <c r="H184" i="2"/>
  <c r="I184" i="2"/>
  <c r="J184" i="2"/>
  <c r="K184" i="2"/>
  <c r="L184" i="2"/>
  <c r="M184" i="2"/>
  <c r="P184" i="2"/>
  <c r="X184" i="2"/>
  <c r="Y184" i="2"/>
  <c r="Z184" i="2"/>
  <c r="AP185" i="2"/>
  <c r="AQ185" i="2"/>
  <c r="AR185" i="2"/>
  <c r="AS185" i="2"/>
  <c r="AT185" i="2"/>
  <c r="AU185" i="2"/>
  <c r="AV185" i="2"/>
  <c r="AW185" i="2"/>
  <c r="AX185" i="2"/>
  <c r="AY185" i="2"/>
  <c r="AZ185" i="2"/>
  <c r="BA185" i="2"/>
  <c r="BB185" i="2"/>
  <c r="BC185" i="2"/>
  <c r="BG185" i="2"/>
  <c r="BH185" i="2"/>
  <c r="BI185" i="2"/>
  <c r="BK185" i="2"/>
  <c r="BL185" i="2"/>
  <c r="BM185" i="2"/>
  <c r="BN185" i="2"/>
  <c r="BO185" i="2"/>
  <c r="BP185" i="2"/>
  <c r="BT185" i="2"/>
  <c r="D185" i="2"/>
  <c r="E185" i="2"/>
  <c r="F185" i="2"/>
  <c r="H185" i="2"/>
  <c r="I185" i="2"/>
  <c r="J185" i="2"/>
  <c r="K185" i="2"/>
  <c r="L185" i="2"/>
  <c r="M185" i="2"/>
  <c r="P185" i="2"/>
  <c r="X185" i="2"/>
  <c r="Y185" i="2"/>
  <c r="Z185" i="2"/>
  <c r="AP186" i="2"/>
  <c r="AQ186" i="2"/>
  <c r="AR186" i="2"/>
  <c r="AS186" i="2"/>
  <c r="AT186" i="2"/>
  <c r="AU186" i="2"/>
  <c r="AV186" i="2"/>
  <c r="AW186" i="2"/>
  <c r="AX186" i="2"/>
  <c r="AY186" i="2"/>
  <c r="AZ186" i="2"/>
  <c r="BA186" i="2"/>
  <c r="BB186" i="2"/>
  <c r="BC186" i="2"/>
  <c r="BG186" i="2"/>
  <c r="BH186" i="2"/>
  <c r="BI186" i="2"/>
  <c r="BK186" i="2"/>
  <c r="BL186" i="2"/>
  <c r="BM186" i="2"/>
  <c r="BN186" i="2"/>
  <c r="BO186" i="2"/>
  <c r="BP186" i="2"/>
  <c r="BT186" i="2"/>
  <c r="D186" i="2"/>
  <c r="E186" i="2"/>
  <c r="F186" i="2"/>
  <c r="H186" i="2"/>
  <c r="I186" i="2"/>
  <c r="J186" i="2"/>
  <c r="K186" i="2"/>
  <c r="L186" i="2"/>
  <c r="M186" i="2"/>
  <c r="P186" i="2"/>
  <c r="X186" i="2"/>
  <c r="Y186" i="2"/>
  <c r="Z186" i="2"/>
  <c r="AP187" i="2"/>
  <c r="AQ187" i="2"/>
  <c r="AR187" i="2"/>
  <c r="AS187" i="2"/>
  <c r="AT187" i="2"/>
  <c r="AU187" i="2"/>
  <c r="AV187" i="2"/>
  <c r="AW187" i="2"/>
  <c r="AX187" i="2"/>
  <c r="AY187" i="2"/>
  <c r="AZ187" i="2"/>
  <c r="BA187" i="2"/>
  <c r="BB187" i="2"/>
  <c r="BC187" i="2"/>
  <c r="BG187" i="2"/>
  <c r="BH187" i="2"/>
  <c r="BI187" i="2"/>
  <c r="BK187" i="2"/>
  <c r="BL187" i="2"/>
  <c r="BM187" i="2"/>
  <c r="BN187" i="2"/>
  <c r="BO187" i="2"/>
  <c r="BP187" i="2"/>
  <c r="BT187" i="2"/>
  <c r="D187" i="2"/>
  <c r="E187" i="2"/>
  <c r="F187" i="2"/>
  <c r="H187" i="2"/>
  <c r="I187" i="2"/>
  <c r="J187" i="2"/>
  <c r="K187" i="2"/>
  <c r="L187" i="2"/>
  <c r="M187" i="2"/>
  <c r="P187" i="2"/>
  <c r="X187" i="2"/>
  <c r="Y187" i="2"/>
  <c r="Z187" i="2"/>
  <c r="AP188" i="2"/>
  <c r="BD188" i="2"/>
  <c r="AQ188" i="2"/>
  <c r="AR188" i="2"/>
  <c r="AS188" i="2"/>
  <c r="AT188" i="2"/>
  <c r="AU188" i="2"/>
  <c r="AV188" i="2"/>
  <c r="AW188" i="2"/>
  <c r="AX188" i="2"/>
  <c r="AY188" i="2"/>
  <c r="AZ188" i="2"/>
  <c r="BA188" i="2"/>
  <c r="BB188" i="2"/>
  <c r="BC188" i="2"/>
  <c r="BG188" i="2"/>
  <c r="BH188" i="2"/>
  <c r="BI188" i="2"/>
  <c r="BK188" i="2"/>
  <c r="BL188" i="2"/>
  <c r="BM188" i="2"/>
  <c r="BN188" i="2"/>
  <c r="BO188" i="2"/>
  <c r="BP188" i="2"/>
  <c r="BT188" i="2"/>
  <c r="D188" i="2"/>
  <c r="E188" i="2"/>
  <c r="F188" i="2"/>
  <c r="H188" i="2"/>
  <c r="I188" i="2"/>
  <c r="J188" i="2"/>
  <c r="K188" i="2"/>
  <c r="L188" i="2"/>
  <c r="M188" i="2"/>
  <c r="P188" i="2"/>
  <c r="X188" i="2"/>
  <c r="Y188" i="2"/>
  <c r="Z188" i="2"/>
  <c r="AP189" i="2"/>
  <c r="AQ189" i="2"/>
  <c r="AR189" i="2"/>
  <c r="AS189" i="2"/>
  <c r="AT189" i="2"/>
  <c r="AU189" i="2"/>
  <c r="AV189" i="2"/>
  <c r="AW189" i="2"/>
  <c r="AX189" i="2"/>
  <c r="AY189" i="2"/>
  <c r="AZ189" i="2"/>
  <c r="BA189" i="2"/>
  <c r="BB189" i="2"/>
  <c r="BC189" i="2"/>
  <c r="BG189" i="2"/>
  <c r="BH189" i="2"/>
  <c r="BI189" i="2"/>
  <c r="BK189" i="2"/>
  <c r="BL189" i="2"/>
  <c r="BM189" i="2"/>
  <c r="BN189" i="2"/>
  <c r="BO189" i="2"/>
  <c r="BP189" i="2"/>
  <c r="BT189" i="2"/>
  <c r="D189" i="2"/>
  <c r="E189" i="2"/>
  <c r="F189" i="2"/>
  <c r="H189" i="2"/>
  <c r="I189" i="2"/>
  <c r="J189" i="2"/>
  <c r="K189" i="2"/>
  <c r="L189" i="2"/>
  <c r="M189" i="2"/>
  <c r="P189" i="2"/>
  <c r="X189" i="2"/>
  <c r="Y189" i="2"/>
  <c r="Z189" i="2"/>
  <c r="AP190" i="2"/>
  <c r="BD190" i="2"/>
  <c r="AQ190" i="2"/>
  <c r="AR190" i="2"/>
  <c r="AS190" i="2"/>
  <c r="AT190" i="2"/>
  <c r="AU190" i="2"/>
  <c r="AV190" i="2"/>
  <c r="AW190" i="2"/>
  <c r="AX190" i="2"/>
  <c r="AY190" i="2"/>
  <c r="AZ190" i="2"/>
  <c r="BA190" i="2"/>
  <c r="BB190" i="2"/>
  <c r="BC190" i="2"/>
  <c r="BG190" i="2"/>
  <c r="BH190" i="2"/>
  <c r="BI190" i="2"/>
  <c r="BK190" i="2"/>
  <c r="BL190" i="2"/>
  <c r="BM190" i="2"/>
  <c r="BN190" i="2"/>
  <c r="BO190" i="2"/>
  <c r="BP190" i="2"/>
  <c r="BT190" i="2"/>
  <c r="D190" i="2"/>
  <c r="E190" i="2"/>
  <c r="F190" i="2"/>
  <c r="H190" i="2"/>
  <c r="I190" i="2"/>
  <c r="J190" i="2"/>
  <c r="K190" i="2"/>
  <c r="L190" i="2"/>
  <c r="M190" i="2"/>
  <c r="P190" i="2"/>
  <c r="X190" i="2"/>
  <c r="Y190" i="2"/>
  <c r="Z190" i="2"/>
  <c r="AP191" i="2"/>
  <c r="BD191" i="2"/>
  <c r="AQ191" i="2"/>
  <c r="AR191" i="2"/>
  <c r="AS191" i="2"/>
  <c r="AT191" i="2"/>
  <c r="AU191" i="2"/>
  <c r="AV191" i="2"/>
  <c r="AW191" i="2"/>
  <c r="AX191" i="2"/>
  <c r="AY191" i="2"/>
  <c r="AZ191" i="2"/>
  <c r="BA191" i="2"/>
  <c r="BB191" i="2"/>
  <c r="BC191" i="2"/>
  <c r="BG191" i="2"/>
  <c r="BH191" i="2"/>
  <c r="BI191" i="2"/>
  <c r="BK191" i="2"/>
  <c r="BL191" i="2"/>
  <c r="BM191" i="2"/>
  <c r="BN191" i="2"/>
  <c r="BO191" i="2"/>
  <c r="BP191" i="2"/>
  <c r="BT191" i="2"/>
  <c r="D191" i="2"/>
  <c r="E191" i="2"/>
  <c r="F191" i="2"/>
  <c r="H191" i="2"/>
  <c r="I191" i="2"/>
  <c r="J191" i="2"/>
  <c r="K191" i="2"/>
  <c r="L191" i="2"/>
  <c r="M191" i="2"/>
  <c r="P191" i="2"/>
  <c r="X191" i="2"/>
  <c r="Y191" i="2"/>
  <c r="Z191" i="2"/>
  <c r="AP192" i="2"/>
  <c r="BD192" i="2"/>
  <c r="AQ192" i="2"/>
  <c r="AR192" i="2"/>
  <c r="AS192" i="2"/>
  <c r="AT192" i="2"/>
  <c r="AU192" i="2"/>
  <c r="AV192" i="2"/>
  <c r="AW192" i="2"/>
  <c r="AX192" i="2"/>
  <c r="AY192" i="2"/>
  <c r="AZ192" i="2"/>
  <c r="BA192" i="2"/>
  <c r="BB192" i="2"/>
  <c r="BC192" i="2"/>
  <c r="BG192" i="2"/>
  <c r="BH192" i="2"/>
  <c r="BI192" i="2"/>
  <c r="BK192" i="2"/>
  <c r="BL192" i="2"/>
  <c r="BM192" i="2"/>
  <c r="BN192" i="2"/>
  <c r="BO192" i="2"/>
  <c r="BP192" i="2"/>
  <c r="BT192" i="2"/>
  <c r="D192" i="2"/>
  <c r="E192" i="2"/>
  <c r="F192" i="2"/>
  <c r="H192" i="2"/>
  <c r="I192" i="2"/>
  <c r="J192" i="2"/>
  <c r="K192" i="2"/>
  <c r="L192" i="2"/>
  <c r="M192" i="2"/>
  <c r="P192" i="2"/>
  <c r="X192" i="2"/>
  <c r="Y192" i="2"/>
  <c r="Z192" i="2"/>
  <c r="AP193" i="2"/>
  <c r="AQ193" i="2"/>
  <c r="AR193" i="2"/>
  <c r="AS193" i="2"/>
  <c r="AT193" i="2"/>
  <c r="AU193" i="2"/>
  <c r="AV193" i="2"/>
  <c r="AW193" i="2"/>
  <c r="AX193" i="2"/>
  <c r="AY193" i="2"/>
  <c r="AZ193" i="2"/>
  <c r="BA193" i="2"/>
  <c r="BB193" i="2"/>
  <c r="BC193" i="2"/>
  <c r="BG193" i="2"/>
  <c r="BH193" i="2"/>
  <c r="BI193" i="2"/>
  <c r="BK193" i="2"/>
  <c r="BL193" i="2"/>
  <c r="BM193" i="2"/>
  <c r="BN193" i="2"/>
  <c r="BO193" i="2"/>
  <c r="BP193" i="2"/>
  <c r="BT193" i="2"/>
  <c r="D193" i="2"/>
  <c r="E193" i="2"/>
  <c r="F193" i="2"/>
  <c r="H193" i="2"/>
  <c r="I193" i="2"/>
  <c r="J193" i="2"/>
  <c r="K193" i="2"/>
  <c r="L193" i="2"/>
  <c r="M193" i="2"/>
  <c r="P193" i="2"/>
  <c r="X193" i="2"/>
  <c r="Y193" i="2"/>
  <c r="Z193" i="2"/>
  <c r="AP194" i="2"/>
  <c r="BD194" i="2"/>
  <c r="AQ194" i="2"/>
  <c r="AR194" i="2"/>
  <c r="AS194" i="2"/>
  <c r="AT194" i="2"/>
  <c r="AU194" i="2"/>
  <c r="AV194" i="2"/>
  <c r="AW194" i="2"/>
  <c r="AX194" i="2"/>
  <c r="AY194" i="2"/>
  <c r="AZ194" i="2"/>
  <c r="BA194" i="2"/>
  <c r="BB194" i="2"/>
  <c r="BC194" i="2"/>
  <c r="BG194" i="2"/>
  <c r="BH194" i="2"/>
  <c r="BI194" i="2"/>
  <c r="BK194" i="2"/>
  <c r="BL194" i="2"/>
  <c r="BM194" i="2"/>
  <c r="BN194" i="2"/>
  <c r="BO194" i="2"/>
  <c r="BP194" i="2"/>
  <c r="BT194" i="2"/>
  <c r="D194" i="2"/>
  <c r="E194" i="2"/>
  <c r="F194" i="2"/>
  <c r="H194" i="2"/>
  <c r="I194" i="2"/>
  <c r="J194" i="2"/>
  <c r="K194" i="2"/>
  <c r="L194" i="2"/>
  <c r="M194" i="2"/>
  <c r="P194" i="2"/>
  <c r="X194" i="2"/>
  <c r="Y194" i="2"/>
  <c r="Z194" i="2"/>
  <c r="AP195" i="2"/>
  <c r="AQ195" i="2"/>
  <c r="AR195" i="2"/>
  <c r="AS195" i="2"/>
  <c r="AT195" i="2"/>
  <c r="AU195" i="2"/>
  <c r="AV195" i="2"/>
  <c r="AW195" i="2"/>
  <c r="AX195" i="2"/>
  <c r="AY195" i="2"/>
  <c r="AZ195" i="2"/>
  <c r="BA195" i="2"/>
  <c r="BB195" i="2"/>
  <c r="BC195" i="2"/>
  <c r="BZ195" i="2"/>
  <c r="CB195" i="2"/>
  <c r="AP196" i="2"/>
  <c r="AQ196" i="2"/>
  <c r="AR196" i="2"/>
  <c r="AS196" i="2"/>
  <c r="AT196" i="2"/>
  <c r="AU196" i="2"/>
  <c r="AV196" i="2"/>
  <c r="AW196" i="2"/>
  <c r="AX196" i="2"/>
  <c r="AY196" i="2"/>
  <c r="AZ196" i="2"/>
  <c r="BA196" i="2"/>
  <c r="BB196" i="2"/>
  <c r="BC196" i="2"/>
  <c r="BG196" i="2"/>
  <c r="BH196" i="2"/>
  <c r="BI196" i="2"/>
  <c r="BK196" i="2"/>
  <c r="BL196" i="2"/>
  <c r="BM196" i="2"/>
  <c r="BN196" i="2"/>
  <c r="BO196" i="2"/>
  <c r="BP196" i="2"/>
  <c r="BT196" i="2"/>
  <c r="D196" i="2"/>
  <c r="E196" i="2"/>
  <c r="F196" i="2"/>
  <c r="H196" i="2"/>
  <c r="I196" i="2"/>
  <c r="J196" i="2"/>
  <c r="K196" i="2"/>
  <c r="L196" i="2"/>
  <c r="M196" i="2"/>
  <c r="P196" i="2"/>
  <c r="X196" i="2"/>
  <c r="Y196" i="2"/>
  <c r="Z196" i="2"/>
  <c r="AP197" i="2"/>
  <c r="AQ197" i="2"/>
  <c r="AR197" i="2"/>
  <c r="AS197" i="2"/>
  <c r="AT197" i="2"/>
  <c r="AU197" i="2"/>
  <c r="AV197" i="2"/>
  <c r="AW197" i="2"/>
  <c r="AX197" i="2"/>
  <c r="AY197" i="2"/>
  <c r="AZ197" i="2"/>
  <c r="BA197" i="2"/>
  <c r="BB197" i="2"/>
  <c r="BC197" i="2"/>
  <c r="BG197" i="2"/>
  <c r="BH197" i="2"/>
  <c r="BI197" i="2"/>
  <c r="BK197" i="2"/>
  <c r="BL197" i="2"/>
  <c r="BM197" i="2"/>
  <c r="BN197" i="2"/>
  <c r="BO197" i="2"/>
  <c r="BP197" i="2"/>
  <c r="BT197" i="2"/>
  <c r="D197" i="2"/>
  <c r="E197" i="2"/>
  <c r="F197" i="2"/>
  <c r="H197" i="2"/>
  <c r="I197" i="2"/>
  <c r="J197" i="2"/>
  <c r="K197" i="2"/>
  <c r="L197" i="2"/>
  <c r="M197" i="2"/>
  <c r="P197" i="2"/>
  <c r="X197" i="2"/>
  <c r="Y197" i="2"/>
  <c r="Z197" i="2"/>
  <c r="AP198" i="2"/>
  <c r="BD198" i="2"/>
  <c r="AQ198" i="2"/>
  <c r="AR198" i="2"/>
  <c r="AS198" i="2"/>
  <c r="AT198" i="2"/>
  <c r="AU198" i="2"/>
  <c r="AV198" i="2"/>
  <c r="AW198" i="2"/>
  <c r="AX198" i="2"/>
  <c r="AY198" i="2"/>
  <c r="AZ198" i="2"/>
  <c r="BA198" i="2"/>
  <c r="BB198" i="2"/>
  <c r="BC198" i="2"/>
  <c r="BG198" i="2"/>
  <c r="BH198" i="2"/>
  <c r="BI198" i="2"/>
  <c r="BK198" i="2"/>
  <c r="BL198" i="2"/>
  <c r="BM198" i="2"/>
  <c r="BN198" i="2"/>
  <c r="BO198" i="2"/>
  <c r="BP198" i="2"/>
  <c r="BT198" i="2"/>
  <c r="D198" i="2"/>
  <c r="E198" i="2"/>
  <c r="F198" i="2"/>
  <c r="H198" i="2"/>
  <c r="I198" i="2"/>
  <c r="J198" i="2"/>
  <c r="K198" i="2"/>
  <c r="L198" i="2"/>
  <c r="M198" i="2"/>
  <c r="P198" i="2"/>
  <c r="X198" i="2"/>
  <c r="Y198" i="2"/>
  <c r="Z198" i="2"/>
  <c r="AP199" i="2"/>
  <c r="BD199" i="2"/>
  <c r="AQ199" i="2"/>
  <c r="AR199" i="2"/>
  <c r="AS199" i="2"/>
  <c r="AT199" i="2"/>
  <c r="AU199" i="2"/>
  <c r="AV199" i="2"/>
  <c r="AW199" i="2"/>
  <c r="AX199" i="2"/>
  <c r="AY199" i="2"/>
  <c r="AZ199" i="2"/>
  <c r="BA199" i="2"/>
  <c r="BB199" i="2"/>
  <c r="BC199" i="2"/>
  <c r="BG199" i="2"/>
  <c r="BH199" i="2"/>
  <c r="BI199" i="2"/>
  <c r="BK199" i="2"/>
  <c r="BL199" i="2"/>
  <c r="BM199" i="2"/>
  <c r="BN199" i="2"/>
  <c r="BO199" i="2"/>
  <c r="BP199" i="2"/>
  <c r="BT199" i="2"/>
  <c r="D199" i="2"/>
  <c r="E199" i="2"/>
  <c r="F199" i="2"/>
  <c r="H199" i="2"/>
  <c r="I199" i="2"/>
  <c r="J199" i="2"/>
  <c r="K199" i="2"/>
  <c r="L199" i="2"/>
  <c r="M199" i="2"/>
  <c r="P199" i="2"/>
  <c r="X199" i="2"/>
  <c r="Y199" i="2"/>
  <c r="Z199" i="2"/>
  <c r="AP200" i="2"/>
  <c r="AQ200" i="2"/>
  <c r="AR200" i="2"/>
  <c r="AS200" i="2"/>
  <c r="AT200" i="2"/>
  <c r="AU200" i="2"/>
  <c r="AV200" i="2"/>
  <c r="AW200" i="2"/>
  <c r="AX200" i="2"/>
  <c r="AY200" i="2"/>
  <c r="AZ200" i="2"/>
  <c r="BA200" i="2"/>
  <c r="BB200" i="2"/>
  <c r="BC200" i="2"/>
  <c r="BG200" i="2"/>
  <c r="BH200" i="2"/>
  <c r="BI200" i="2"/>
  <c r="BK200" i="2"/>
  <c r="BL200" i="2"/>
  <c r="BM200" i="2"/>
  <c r="BN200" i="2"/>
  <c r="BO200" i="2"/>
  <c r="BP200" i="2"/>
  <c r="BT200" i="2"/>
  <c r="D200" i="2"/>
  <c r="E200" i="2"/>
  <c r="F200" i="2"/>
  <c r="H200" i="2"/>
  <c r="I200" i="2"/>
  <c r="J200" i="2"/>
  <c r="K200" i="2"/>
  <c r="L200" i="2"/>
  <c r="M200" i="2"/>
  <c r="P200" i="2"/>
  <c r="X200" i="2"/>
  <c r="Y200" i="2"/>
  <c r="Z200" i="2"/>
  <c r="AP201" i="2"/>
  <c r="AQ201" i="2"/>
  <c r="AR201" i="2"/>
  <c r="AS201" i="2"/>
  <c r="AT201" i="2"/>
  <c r="AU201" i="2"/>
  <c r="AV201" i="2"/>
  <c r="AW201" i="2"/>
  <c r="AX201" i="2"/>
  <c r="AY201" i="2"/>
  <c r="AZ201" i="2"/>
  <c r="BA201" i="2"/>
  <c r="BB201" i="2"/>
  <c r="BC201" i="2"/>
  <c r="BG201" i="2"/>
  <c r="BH201" i="2"/>
  <c r="BI201" i="2"/>
  <c r="BK201" i="2"/>
  <c r="BL201" i="2"/>
  <c r="BM201" i="2"/>
  <c r="BN201" i="2"/>
  <c r="BO201" i="2"/>
  <c r="BP201" i="2"/>
  <c r="BT201" i="2"/>
  <c r="D201" i="2"/>
  <c r="E201" i="2"/>
  <c r="F201" i="2"/>
  <c r="H201" i="2"/>
  <c r="I201" i="2"/>
  <c r="J201" i="2"/>
  <c r="K201" i="2"/>
  <c r="L201" i="2"/>
  <c r="M201" i="2"/>
  <c r="P201" i="2"/>
  <c r="X201" i="2"/>
  <c r="Y201" i="2"/>
  <c r="Z201" i="2"/>
  <c r="AP202" i="2"/>
  <c r="AQ202" i="2"/>
  <c r="AR202" i="2"/>
  <c r="AS202" i="2"/>
  <c r="AT202" i="2"/>
  <c r="AU202" i="2"/>
  <c r="AV202" i="2"/>
  <c r="AW202" i="2"/>
  <c r="AX202" i="2"/>
  <c r="AY202" i="2"/>
  <c r="AZ202" i="2"/>
  <c r="BA202" i="2"/>
  <c r="BB202" i="2"/>
  <c r="BC202" i="2"/>
  <c r="BG202" i="2"/>
  <c r="BH202" i="2"/>
  <c r="BI202" i="2"/>
  <c r="BK202" i="2"/>
  <c r="BL202" i="2"/>
  <c r="BM202" i="2"/>
  <c r="BN202" i="2"/>
  <c r="BO202" i="2"/>
  <c r="BP202" i="2"/>
  <c r="BT202" i="2"/>
  <c r="D202" i="2"/>
  <c r="E202" i="2"/>
  <c r="F202" i="2"/>
  <c r="H202" i="2"/>
  <c r="I202" i="2"/>
  <c r="J202" i="2"/>
  <c r="K202" i="2"/>
  <c r="L202" i="2"/>
  <c r="M202" i="2"/>
  <c r="P202" i="2"/>
  <c r="X202" i="2"/>
  <c r="Y202" i="2"/>
  <c r="Z202" i="2"/>
  <c r="AP203" i="2"/>
  <c r="BD203" i="2"/>
  <c r="AQ203" i="2"/>
  <c r="AR203" i="2"/>
  <c r="AS203" i="2"/>
  <c r="AT203" i="2"/>
  <c r="AU203" i="2"/>
  <c r="AV203" i="2"/>
  <c r="AW203" i="2"/>
  <c r="AX203" i="2"/>
  <c r="AY203" i="2"/>
  <c r="AZ203" i="2"/>
  <c r="BA203" i="2"/>
  <c r="BB203" i="2"/>
  <c r="BC203" i="2"/>
  <c r="BG203" i="2"/>
  <c r="BH203" i="2"/>
  <c r="BI203" i="2"/>
  <c r="BK203" i="2"/>
  <c r="BL203" i="2"/>
  <c r="BM203" i="2"/>
  <c r="BN203" i="2"/>
  <c r="BO203" i="2"/>
  <c r="BP203" i="2"/>
  <c r="BT203" i="2"/>
  <c r="D203" i="2"/>
  <c r="E203" i="2"/>
  <c r="F203" i="2"/>
  <c r="H203" i="2"/>
  <c r="I203" i="2"/>
  <c r="J203" i="2"/>
  <c r="K203" i="2"/>
  <c r="L203" i="2"/>
  <c r="M203" i="2"/>
  <c r="P203" i="2"/>
  <c r="X203" i="2"/>
  <c r="Y203" i="2"/>
  <c r="Z203" i="2"/>
  <c r="AP204" i="2"/>
  <c r="AQ204" i="2"/>
  <c r="AR204" i="2"/>
  <c r="AS204" i="2"/>
  <c r="AT204" i="2"/>
  <c r="AU204" i="2"/>
  <c r="AV204" i="2"/>
  <c r="AW204" i="2"/>
  <c r="AX204" i="2"/>
  <c r="AY204" i="2"/>
  <c r="AZ204" i="2"/>
  <c r="BA204" i="2"/>
  <c r="BB204" i="2"/>
  <c r="BC204" i="2"/>
  <c r="BG204" i="2"/>
  <c r="BH204" i="2"/>
  <c r="BI204" i="2"/>
  <c r="BK204" i="2"/>
  <c r="BL204" i="2"/>
  <c r="BM204" i="2"/>
  <c r="BN204" i="2"/>
  <c r="BO204" i="2"/>
  <c r="BP204" i="2"/>
  <c r="BT204" i="2"/>
  <c r="D204" i="2"/>
  <c r="E204" i="2"/>
  <c r="F204" i="2"/>
  <c r="H204" i="2"/>
  <c r="I204" i="2"/>
  <c r="J204" i="2"/>
  <c r="K204" i="2"/>
  <c r="L204" i="2"/>
  <c r="M204" i="2"/>
  <c r="P204" i="2"/>
  <c r="X204" i="2"/>
  <c r="Y204" i="2"/>
  <c r="Z204" i="2"/>
  <c r="AP205" i="2"/>
  <c r="AQ205" i="2"/>
  <c r="AR205" i="2"/>
  <c r="AS205" i="2"/>
  <c r="AT205" i="2"/>
  <c r="AU205" i="2"/>
  <c r="AV205" i="2"/>
  <c r="AW205" i="2"/>
  <c r="AX205" i="2"/>
  <c r="AY205" i="2"/>
  <c r="AZ205" i="2"/>
  <c r="BA205" i="2"/>
  <c r="BB205" i="2"/>
  <c r="BC205" i="2"/>
  <c r="BG205" i="2"/>
  <c r="BH205" i="2"/>
  <c r="BI205" i="2"/>
  <c r="BK205" i="2"/>
  <c r="BL205" i="2"/>
  <c r="BM205" i="2"/>
  <c r="BN205" i="2"/>
  <c r="BO205" i="2"/>
  <c r="BP205" i="2"/>
  <c r="BT205" i="2"/>
  <c r="D205" i="2"/>
  <c r="E205" i="2"/>
  <c r="F205" i="2"/>
  <c r="H205" i="2"/>
  <c r="I205" i="2"/>
  <c r="J205" i="2"/>
  <c r="K205" i="2"/>
  <c r="L205" i="2"/>
  <c r="M205" i="2"/>
  <c r="P205" i="2"/>
  <c r="X205" i="2"/>
  <c r="Y205" i="2"/>
  <c r="Z205" i="2"/>
  <c r="AP206" i="2"/>
  <c r="AQ206" i="2"/>
  <c r="AR206" i="2"/>
  <c r="AS206" i="2"/>
  <c r="AT206" i="2"/>
  <c r="AU206" i="2"/>
  <c r="AV206" i="2"/>
  <c r="AW206" i="2"/>
  <c r="AX206" i="2"/>
  <c r="AY206" i="2"/>
  <c r="AZ206" i="2"/>
  <c r="BA206" i="2"/>
  <c r="BB206" i="2"/>
  <c r="BC206" i="2"/>
  <c r="BZ206" i="2"/>
  <c r="CB206" i="2"/>
  <c r="AP207" i="2"/>
  <c r="BD207" i="2"/>
  <c r="AQ207" i="2"/>
  <c r="AR207" i="2"/>
  <c r="AS207" i="2"/>
  <c r="AT207" i="2"/>
  <c r="AU207" i="2"/>
  <c r="AV207" i="2"/>
  <c r="AW207" i="2"/>
  <c r="AX207" i="2"/>
  <c r="AY207" i="2"/>
  <c r="AZ207" i="2"/>
  <c r="BA207" i="2"/>
  <c r="BB207" i="2"/>
  <c r="BC207" i="2"/>
  <c r="BG207" i="2"/>
  <c r="BH207" i="2"/>
  <c r="BI207" i="2"/>
  <c r="BK207" i="2"/>
  <c r="BL207" i="2"/>
  <c r="BM207" i="2"/>
  <c r="BN207" i="2"/>
  <c r="BO207" i="2"/>
  <c r="BP207" i="2"/>
  <c r="BT207" i="2"/>
  <c r="D207" i="2"/>
  <c r="E207" i="2"/>
  <c r="F207" i="2"/>
  <c r="H207" i="2"/>
  <c r="I207" i="2"/>
  <c r="J207" i="2"/>
  <c r="K207" i="2"/>
  <c r="L207" i="2"/>
  <c r="M207" i="2"/>
  <c r="P207" i="2"/>
  <c r="X207" i="2"/>
  <c r="Y207" i="2"/>
  <c r="Z207" i="2"/>
  <c r="AP208" i="2"/>
  <c r="BD208" i="2"/>
  <c r="AQ208" i="2"/>
  <c r="AR208" i="2"/>
  <c r="AS208" i="2"/>
  <c r="AT208" i="2"/>
  <c r="AU208" i="2"/>
  <c r="AV208" i="2"/>
  <c r="AW208" i="2"/>
  <c r="AX208" i="2"/>
  <c r="AY208" i="2"/>
  <c r="AZ208" i="2"/>
  <c r="BA208" i="2"/>
  <c r="BB208" i="2"/>
  <c r="BC208" i="2"/>
  <c r="BG208" i="2"/>
  <c r="BH208" i="2"/>
  <c r="BI208" i="2"/>
  <c r="BK208" i="2"/>
  <c r="BL208" i="2"/>
  <c r="BM208" i="2"/>
  <c r="BN208" i="2"/>
  <c r="BO208" i="2"/>
  <c r="BP208" i="2"/>
  <c r="BT208" i="2"/>
  <c r="D208" i="2"/>
  <c r="E208" i="2"/>
  <c r="F208" i="2"/>
  <c r="H208" i="2"/>
  <c r="I208" i="2"/>
  <c r="J208" i="2"/>
  <c r="K208" i="2"/>
  <c r="L208" i="2"/>
  <c r="M208" i="2"/>
  <c r="P208" i="2"/>
  <c r="X208" i="2"/>
  <c r="Y208" i="2"/>
  <c r="Z208" i="2"/>
  <c r="AP209" i="2"/>
  <c r="AQ209" i="2"/>
  <c r="AR209" i="2"/>
  <c r="AS209" i="2"/>
  <c r="AT209" i="2"/>
  <c r="AU209" i="2"/>
  <c r="AV209" i="2"/>
  <c r="AW209" i="2"/>
  <c r="AX209" i="2"/>
  <c r="AY209" i="2"/>
  <c r="AZ209" i="2"/>
  <c r="BA209" i="2"/>
  <c r="BB209" i="2"/>
  <c r="BC209" i="2"/>
  <c r="BZ209" i="2"/>
  <c r="CB209" i="2"/>
  <c r="AP210" i="2"/>
  <c r="AQ210" i="2"/>
  <c r="AR210" i="2"/>
  <c r="AS210" i="2"/>
  <c r="AT210" i="2"/>
  <c r="AU210" i="2"/>
  <c r="AV210" i="2"/>
  <c r="AW210" i="2"/>
  <c r="AX210" i="2"/>
  <c r="AY210" i="2"/>
  <c r="AZ210" i="2"/>
  <c r="BA210" i="2"/>
  <c r="BB210" i="2"/>
  <c r="BC210" i="2"/>
  <c r="BZ210" i="2"/>
  <c r="CB210" i="2"/>
  <c r="AP211" i="2"/>
  <c r="AQ211" i="2"/>
  <c r="AR211" i="2"/>
  <c r="AS211" i="2"/>
  <c r="AT211" i="2"/>
  <c r="AU211" i="2"/>
  <c r="AV211" i="2"/>
  <c r="AW211" i="2"/>
  <c r="AX211" i="2"/>
  <c r="AY211" i="2"/>
  <c r="AZ211" i="2"/>
  <c r="BA211" i="2"/>
  <c r="BB211" i="2"/>
  <c r="BC211" i="2"/>
  <c r="BZ211" i="2"/>
  <c r="CB211" i="2"/>
  <c r="AP212" i="2"/>
  <c r="BD212" i="2"/>
  <c r="AQ212" i="2"/>
  <c r="AR212" i="2"/>
  <c r="AS212" i="2"/>
  <c r="AT212" i="2"/>
  <c r="AU212" i="2"/>
  <c r="AV212" i="2"/>
  <c r="AW212" i="2"/>
  <c r="AX212" i="2"/>
  <c r="AY212" i="2"/>
  <c r="AZ212" i="2"/>
  <c r="BA212" i="2"/>
  <c r="BB212" i="2"/>
  <c r="BC212" i="2"/>
  <c r="BG212" i="2"/>
  <c r="BH212" i="2"/>
  <c r="BI212" i="2"/>
  <c r="BK212" i="2"/>
  <c r="BL212" i="2"/>
  <c r="BM212" i="2"/>
  <c r="BN212" i="2"/>
  <c r="BO212" i="2"/>
  <c r="BP212" i="2"/>
  <c r="BT212" i="2"/>
  <c r="D212" i="2"/>
  <c r="E212" i="2"/>
  <c r="F212" i="2"/>
  <c r="H212" i="2"/>
  <c r="I212" i="2"/>
  <c r="J212" i="2"/>
  <c r="K212" i="2"/>
  <c r="L212" i="2"/>
  <c r="M212" i="2"/>
  <c r="P212" i="2"/>
  <c r="X212" i="2"/>
  <c r="Y212" i="2"/>
  <c r="Z212" i="2"/>
  <c r="AP213" i="2"/>
  <c r="AQ213" i="2"/>
  <c r="AR213" i="2"/>
  <c r="AS213" i="2"/>
  <c r="AT213" i="2"/>
  <c r="AU213" i="2"/>
  <c r="AV213" i="2"/>
  <c r="AW213" i="2"/>
  <c r="AX213" i="2"/>
  <c r="AY213" i="2"/>
  <c r="AZ213" i="2"/>
  <c r="BA213" i="2"/>
  <c r="BB213" i="2"/>
  <c r="BC213" i="2"/>
  <c r="BG213" i="2"/>
  <c r="BH213" i="2"/>
  <c r="BI213" i="2"/>
  <c r="BK213" i="2"/>
  <c r="BL213" i="2"/>
  <c r="BM213" i="2"/>
  <c r="BN213" i="2"/>
  <c r="BO213" i="2"/>
  <c r="BP213" i="2"/>
  <c r="BT213" i="2"/>
  <c r="D213" i="2"/>
  <c r="E213" i="2"/>
  <c r="F213" i="2"/>
  <c r="H213" i="2"/>
  <c r="I213" i="2"/>
  <c r="J213" i="2"/>
  <c r="K213" i="2"/>
  <c r="L213" i="2"/>
  <c r="M213" i="2"/>
  <c r="P213" i="2"/>
  <c r="X213" i="2"/>
  <c r="Y213" i="2"/>
  <c r="Z213" i="2"/>
  <c r="AP214" i="2"/>
  <c r="AQ214" i="2"/>
  <c r="AR214" i="2"/>
  <c r="AS214" i="2"/>
  <c r="AT214" i="2"/>
  <c r="AU214" i="2"/>
  <c r="AV214" i="2"/>
  <c r="AW214" i="2"/>
  <c r="AX214" i="2"/>
  <c r="AY214" i="2"/>
  <c r="AZ214" i="2"/>
  <c r="BA214" i="2"/>
  <c r="BB214" i="2"/>
  <c r="BC214" i="2"/>
  <c r="BG214" i="2"/>
  <c r="BH214" i="2"/>
  <c r="BI214" i="2"/>
  <c r="BK214" i="2"/>
  <c r="BL214" i="2"/>
  <c r="BM214" i="2"/>
  <c r="BN214" i="2"/>
  <c r="BO214" i="2"/>
  <c r="BP214" i="2"/>
  <c r="BT214" i="2"/>
  <c r="D214" i="2"/>
  <c r="E214" i="2"/>
  <c r="F214" i="2"/>
  <c r="H214" i="2"/>
  <c r="I214" i="2"/>
  <c r="J214" i="2"/>
  <c r="K214" i="2"/>
  <c r="L214" i="2"/>
  <c r="M214" i="2"/>
  <c r="P214" i="2"/>
  <c r="X214" i="2"/>
  <c r="Y214" i="2"/>
  <c r="Z214" i="2"/>
  <c r="AP215" i="2"/>
  <c r="AQ215" i="2"/>
  <c r="AR215" i="2"/>
  <c r="AS215" i="2"/>
  <c r="AT215" i="2"/>
  <c r="AU215" i="2"/>
  <c r="AV215" i="2"/>
  <c r="AW215" i="2"/>
  <c r="AX215" i="2"/>
  <c r="AY215" i="2"/>
  <c r="AZ215" i="2"/>
  <c r="BA215" i="2"/>
  <c r="BB215" i="2"/>
  <c r="BC215" i="2"/>
  <c r="BG215" i="2"/>
  <c r="BH215" i="2"/>
  <c r="BI215" i="2"/>
  <c r="BK215" i="2"/>
  <c r="BL215" i="2"/>
  <c r="BM215" i="2"/>
  <c r="BN215" i="2"/>
  <c r="BO215" i="2"/>
  <c r="BP215" i="2"/>
  <c r="BT215" i="2"/>
  <c r="D215" i="2"/>
  <c r="E215" i="2"/>
  <c r="F215" i="2"/>
  <c r="H215" i="2"/>
  <c r="I215" i="2"/>
  <c r="J215" i="2"/>
  <c r="K215" i="2"/>
  <c r="L215" i="2"/>
  <c r="M215" i="2"/>
  <c r="P215" i="2"/>
  <c r="X215" i="2"/>
  <c r="Y215" i="2"/>
  <c r="Z215" i="2"/>
  <c r="AP216" i="2"/>
  <c r="BD216" i="2"/>
  <c r="AQ216" i="2"/>
  <c r="AR216" i="2"/>
  <c r="AS216" i="2"/>
  <c r="AT216" i="2"/>
  <c r="AU216" i="2"/>
  <c r="AV216" i="2"/>
  <c r="AW216" i="2"/>
  <c r="AX216" i="2"/>
  <c r="AY216" i="2"/>
  <c r="AZ216" i="2"/>
  <c r="BA216" i="2"/>
  <c r="BB216" i="2"/>
  <c r="BC216" i="2"/>
  <c r="BG216" i="2"/>
  <c r="BH216" i="2"/>
  <c r="BI216" i="2"/>
  <c r="BK216" i="2"/>
  <c r="BL216" i="2"/>
  <c r="BM216" i="2"/>
  <c r="BN216" i="2"/>
  <c r="BO216" i="2"/>
  <c r="BP216" i="2"/>
  <c r="BT216" i="2"/>
  <c r="D216" i="2"/>
  <c r="E216" i="2"/>
  <c r="F216" i="2"/>
  <c r="H216" i="2"/>
  <c r="I216" i="2"/>
  <c r="J216" i="2"/>
  <c r="K216" i="2"/>
  <c r="L216" i="2"/>
  <c r="M216" i="2"/>
  <c r="P216" i="2"/>
  <c r="X216" i="2"/>
  <c r="Y216" i="2"/>
  <c r="Z216" i="2"/>
  <c r="AP217" i="2"/>
  <c r="AQ217" i="2"/>
  <c r="AR217" i="2"/>
  <c r="AS217" i="2"/>
  <c r="AT217" i="2"/>
  <c r="AU217" i="2"/>
  <c r="AV217" i="2"/>
  <c r="AW217" i="2"/>
  <c r="AX217" i="2"/>
  <c r="AY217" i="2"/>
  <c r="AZ217" i="2"/>
  <c r="BA217" i="2"/>
  <c r="BB217" i="2"/>
  <c r="BC217" i="2"/>
  <c r="BG217" i="2"/>
  <c r="BH217" i="2"/>
  <c r="BI217" i="2"/>
  <c r="BK217" i="2"/>
  <c r="BL217" i="2"/>
  <c r="BM217" i="2"/>
  <c r="BN217" i="2"/>
  <c r="BO217" i="2"/>
  <c r="BP217" i="2"/>
  <c r="BT217" i="2"/>
  <c r="D217" i="2"/>
  <c r="E217" i="2"/>
  <c r="F217" i="2"/>
  <c r="H217" i="2"/>
  <c r="I217" i="2"/>
  <c r="J217" i="2"/>
  <c r="K217" i="2"/>
  <c r="L217" i="2"/>
  <c r="M217" i="2"/>
  <c r="P217" i="2"/>
  <c r="X217" i="2"/>
  <c r="Y217" i="2"/>
  <c r="Z217" i="2"/>
  <c r="AP218" i="2"/>
  <c r="AQ218" i="2"/>
  <c r="AR218" i="2"/>
  <c r="AS218" i="2"/>
  <c r="AT218" i="2"/>
  <c r="AU218" i="2"/>
  <c r="AV218" i="2"/>
  <c r="AW218" i="2"/>
  <c r="AX218" i="2"/>
  <c r="AY218" i="2"/>
  <c r="AZ218" i="2"/>
  <c r="BA218" i="2"/>
  <c r="BB218" i="2"/>
  <c r="BC218" i="2"/>
  <c r="BG218" i="2"/>
  <c r="BH218" i="2"/>
  <c r="BI218" i="2"/>
  <c r="BK218" i="2"/>
  <c r="BL218" i="2"/>
  <c r="BM218" i="2"/>
  <c r="BN218" i="2"/>
  <c r="BO218" i="2"/>
  <c r="BP218" i="2"/>
  <c r="BT218" i="2"/>
  <c r="D218" i="2"/>
  <c r="E218" i="2"/>
  <c r="F218" i="2"/>
  <c r="H218" i="2"/>
  <c r="I218" i="2"/>
  <c r="J218" i="2"/>
  <c r="K218" i="2"/>
  <c r="L218" i="2"/>
  <c r="M218" i="2"/>
  <c r="P218" i="2"/>
  <c r="X218" i="2"/>
  <c r="Y218" i="2"/>
  <c r="Z218" i="2"/>
  <c r="AP219" i="2"/>
  <c r="AQ219" i="2"/>
  <c r="AR219" i="2"/>
  <c r="AS219" i="2"/>
  <c r="AT219" i="2"/>
  <c r="AU219" i="2"/>
  <c r="AV219" i="2"/>
  <c r="AW219" i="2"/>
  <c r="AX219" i="2"/>
  <c r="AY219" i="2"/>
  <c r="AZ219" i="2"/>
  <c r="BA219" i="2"/>
  <c r="BB219" i="2"/>
  <c r="BC219" i="2"/>
  <c r="BG219" i="2"/>
  <c r="BH219" i="2"/>
  <c r="BI219" i="2"/>
  <c r="BK219" i="2"/>
  <c r="BL219" i="2"/>
  <c r="BM219" i="2"/>
  <c r="BN219" i="2"/>
  <c r="BO219" i="2"/>
  <c r="BP219" i="2"/>
  <c r="BT219" i="2"/>
  <c r="D219" i="2"/>
  <c r="E219" i="2"/>
  <c r="F219" i="2"/>
  <c r="H219" i="2"/>
  <c r="I219" i="2"/>
  <c r="J219" i="2"/>
  <c r="K219" i="2"/>
  <c r="L219" i="2"/>
  <c r="M219" i="2"/>
  <c r="P219" i="2"/>
  <c r="X219" i="2"/>
  <c r="Y219" i="2"/>
  <c r="Z219" i="2"/>
  <c r="AP220" i="2"/>
  <c r="BD220" i="2"/>
  <c r="AQ220" i="2"/>
  <c r="AR220" i="2"/>
  <c r="AS220" i="2"/>
  <c r="AT220" i="2"/>
  <c r="AU220" i="2"/>
  <c r="AV220" i="2"/>
  <c r="AW220" i="2"/>
  <c r="AX220" i="2"/>
  <c r="AY220" i="2"/>
  <c r="AZ220" i="2"/>
  <c r="BA220" i="2"/>
  <c r="BB220" i="2"/>
  <c r="BC220" i="2"/>
  <c r="BG220" i="2"/>
  <c r="BH220" i="2"/>
  <c r="BI220" i="2"/>
  <c r="BK220" i="2"/>
  <c r="BL220" i="2"/>
  <c r="BM220" i="2"/>
  <c r="BN220" i="2"/>
  <c r="BO220" i="2"/>
  <c r="BP220" i="2"/>
  <c r="BT220" i="2"/>
  <c r="D220" i="2"/>
  <c r="E220" i="2"/>
  <c r="F220" i="2"/>
  <c r="H220" i="2"/>
  <c r="I220" i="2"/>
  <c r="J220" i="2"/>
  <c r="K220" i="2"/>
  <c r="L220" i="2"/>
  <c r="M220" i="2"/>
  <c r="P220" i="2"/>
  <c r="X220" i="2"/>
  <c r="Y220" i="2"/>
  <c r="Z220" i="2"/>
  <c r="AP221" i="2"/>
  <c r="AQ221" i="2"/>
  <c r="AR221" i="2"/>
  <c r="AS221" i="2"/>
  <c r="AT221" i="2"/>
  <c r="AU221" i="2"/>
  <c r="AV221" i="2"/>
  <c r="AW221" i="2"/>
  <c r="AX221" i="2"/>
  <c r="AY221" i="2"/>
  <c r="AZ221" i="2"/>
  <c r="BA221" i="2"/>
  <c r="BB221" i="2"/>
  <c r="BC221" i="2"/>
  <c r="BG221" i="2"/>
  <c r="BH221" i="2"/>
  <c r="BI221" i="2"/>
  <c r="BK221" i="2"/>
  <c r="BL221" i="2"/>
  <c r="BM221" i="2"/>
  <c r="BN221" i="2"/>
  <c r="BO221" i="2"/>
  <c r="BP221" i="2"/>
  <c r="BT221" i="2"/>
  <c r="D221" i="2"/>
  <c r="E221" i="2"/>
  <c r="F221" i="2"/>
  <c r="H221" i="2"/>
  <c r="I221" i="2"/>
  <c r="J221" i="2"/>
  <c r="K221" i="2"/>
  <c r="L221" i="2"/>
  <c r="M221" i="2"/>
  <c r="P221" i="2"/>
  <c r="X221" i="2"/>
  <c r="Y221" i="2"/>
  <c r="Z221" i="2"/>
  <c r="AP222" i="2"/>
  <c r="AQ222" i="2"/>
  <c r="AR222" i="2"/>
  <c r="AS222" i="2"/>
  <c r="AT222" i="2"/>
  <c r="AU222" i="2"/>
  <c r="AV222" i="2"/>
  <c r="AW222" i="2"/>
  <c r="AX222" i="2"/>
  <c r="AY222" i="2"/>
  <c r="AZ222" i="2"/>
  <c r="BA222" i="2"/>
  <c r="BB222" i="2"/>
  <c r="BC222" i="2"/>
  <c r="BG222" i="2"/>
  <c r="BH222" i="2"/>
  <c r="BI222" i="2"/>
  <c r="BK222" i="2"/>
  <c r="BL222" i="2"/>
  <c r="BM222" i="2"/>
  <c r="BN222" i="2"/>
  <c r="BO222" i="2"/>
  <c r="BP222" i="2"/>
  <c r="BT222" i="2"/>
  <c r="D222" i="2"/>
  <c r="E222" i="2"/>
  <c r="F222" i="2"/>
  <c r="H222" i="2"/>
  <c r="I222" i="2"/>
  <c r="J222" i="2"/>
  <c r="K222" i="2"/>
  <c r="L222" i="2"/>
  <c r="M222" i="2"/>
  <c r="P222" i="2"/>
  <c r="X222" i="2"/>
  <c r="Y222" i="2"/>
  <c r="Z222" i="2"/>
  <c r="AP223" i="2"/>
  <c r="AQ223" i="2"/>
  <c r="AR223" i="2"/>
  <c r="AS223" i="2"/>
  <c r="AT223" i="2"/>
  <c r="AU223" i="2"/>
  <c r="AV223" i="2"/>
  <c r="AW223" i="2"/>
  <c r="AX223" i="2"/>
  <c r="AY223" i="2"/>
  <c r="AZ223" i="2"/>
  <c r="BA223" i="2"/>
  <c r="BB223" i="2"/>
  <c r="BC223" i="2"/>
  <c r="BG223" i="2"/>
  <c r="BH223" i="2"/>
  <c r="BI223" i="2"/>
  <c r="BK223" i="2"/>
  <c r="BL223" i="2"/>
  <c r="BM223" i="2"/>
  <c r="BN223" i="2"/>
  <c r="BO223" i="2"/>
  <c r="BP223" i="2"/>
  <c r="BT223" i="2"/>
  <c r="D223" i="2"/>
  <c r="E223" i="2"/>
  <c r="F223" i="2"/>
  <c r="H223" i="2"/>
  <c r="I223" i="2"/>
  <c r="J223" i="2"/>
  <c r="K223" i="2"/>
  <c r="L223" i="2"/>
  <c r="M223" i="2"/>
  <c r="P223" i="2"/>
  <c r="X223" i="2"/>
  <c r="Y223" i="2"/>
  <c r="Z223" i="2"/>
  <c r="AP224" i="2"/>
  <c r="BD224" i="2"/>
  <c r="AQ224" i="2"/>
  <c r="AR224" i="2"/>
  <c r="AS224" i="2"/>
  <c r="AT224" i="2"/>
  <c r="AU224" i="2"/>
  <c r="AV224" i="2"/>
  <c r="AW224" i="2"/>
  <c r="AX224" i="2"/>
  <c r="AY224" i="2"/>
  <c r="AZ224" i="2"/>
  <c r="BA224" i="2"/>
  <c r="BB224" i="2"/>
  <c r="BC224" i="2"/>
  <c r="BG224" i="2"/>
  <c r="BH224" i="2"/>
  <c r="BI224" i="2"/>
  <c r="BK224" i="2"/>
  <c r="BL224" i="2"/>
  <c r="BM224" i="2"/>
  <c r="BN224" i="2"/>
  <c r="BO224" i="2"/>
  <c r="BP224" i="2"/>
  <c r="BT224" i="2"/>
  <c r="D224" i="2"/>
  <c r="E224" i="2"/>
  <c r="F224" i="2"/>
  <c r="H224" i="2"/>
  <c r="I224" i="2"/>
  <c r="J224" i="2"/>
  <c r="K224" i="2"/>
  <c r="L224" i="2"/>
  <c r="M224" i="2"/>
  <c r="P224" i="2"/>
  <c r="X224" i="2"/>
  <c r="Y224" i="2"/>
  <c r="Z224" i="2"/>
  <c r="AP225" i="2"/>
  <c r="BD225" i="2"/>
  <c r="AQ225" i="2"/>
  <c r="AR225" i="2"/>
  <c r="AS225" i="2"/>
  <c r="AT225" i="2"/>
  <c r="AU225" i="2"/>
  <c r="AV225" i="2"/>
  <c r="AW225" i="2"/>
  <c r="AX225" i="2"/>
  <c r="AY225" i="2"/>
  <c r="AZ225" i="2"/>
  <c r="BA225" i="2"/>
  <c r="BB225" i="2"/>
  <c r="BC225" i="2"/>
  <c r="BG225" i="2"/>
  <c r="BH225" i="2"/>
  <c r="BI225" i="2"/>
  <c r="BK225" i="2"/>
  <c r="BL225" i="2"/>
  <c r="BM225" i="2"/>
  <c r="BN225" i="2"/>
  <c r="BO225" i="2"/>
  <c r="BP225" i="2"/>
  <c r="BT225" i="2"/>
  <c r="D225" i="2"/>
  <c r="E225" i="2"/>
  <c r="F225" i="2"/>
  <c r="H225" i="2"/>
  <c r="I225" i="2"/>
  <c r="J225" i="2"/>
  <c r="K225" i="2"/>
  <c r="L225" i="2"/>
  <c r="M225" i="2"/>
  <c r="P225" i="2"/>
  <c r="X225" i="2"/>
  <c r="Y225" i="2"/>
  <c r="Z225" i="2"/>
  <c r="AP226" i="2"/>
  <c r="BD226" i="2"/>
  <c r="AQ226" i="2"/>
  <c r="AR226" i="2"/>
  <c r="AS226" i="2"/>
  <c r="AT226" i="2"/>
  <c r="AU226" i="2"/>
  <c r="AV226" i="2"/>
  <c r="AW226" i="2"/>
  <c r="AX226" i="2"/>
  <c r="AY226" i="2"/>
  <c r="AZ226" i="2"/>
  <c r="BA226" i="2"/>
  <c r="BB226" i="2"/>
  <c r="BC226" i="2"/>
  <c r="BG226" i="2"/>
  <c r="BH226" i="2"/>
  <c r="BI226" i="2"/>
  <c r="BK226" i="2"/>
  <c r="BL226" i="2"/>
  <c r="BM226" i="2"/>
  <c r="BN226" i="2"/>
  <c r="BO226" i="2"/>
  <c r="BP226" i="2"/>
  <c r="BT226" i="2"/>
  <c r="D226" i="2"/>
  <c r="E226" i="2"/>
  <c r="F226" i="2"/>
  <c r="H226" i="2"/>
  <c r="I226" i="2"/>
  <c r="J226" i="2"/>
  <c r="K226" i="2"/>
  <c r="L226" i="2"/>
  <c r="M226" i="2"/>
  <c r="P226" i="2"/>
  <c r="X226" i="2"/>
  <c r="Y226" i="2"/>
  <c r="Z226" i="2"/>
  <c r="AP227" i="2"/>
  <c r="AQ227" i="2"/>
  <c r="AR227" i="2"/>
  <c r="AS227" i="2"/>
  <c r="AT227" i="2"/>
  <c r="AU227" i="2"/>
  <c r="AV227" i="2"/>
  <c r="AW227" i="2"/>
  <c r="AX227" i="2"/>
  <c r="AY227" i="2"/>
  <c r="AZ227" i="2"/>
  <c r="BA227" i="2"/>
  <c r="BB227" i="2"/>
  <c r="BC227" i="2"/>
  <c r="BG227" i="2"/>
  <c r="BH227" i="2"/>
  <c r="BI227" i="2"/>
  <c r="BK227" i="2"/>
  <c r="BL227" i="2"/>
  <c r="BM227" i="2"/>
  <c r="BN227" i="2"/>
  <c r="BO227" i="2"/>
  <c r="BP227" i="2"/>
  <c r="BT227" i="2"/>
  <c r="D227" i="2"/>
  <c r="E227" i="2"/>
  <c r="F227" i="2"/>
  <c r="H227" i="2"/>
  <c r="I227" i="2"/>
  <c r="J227" i="2"/>
  <c r="K227" i="2"/>
  <c r="L227" i="2"/>
  <c r="M227" i="2"/>
  <c r="P227" i="2"/>
  <c r="X227" i="2"/>
  <c r="Y227" i="2"/>
  <c r="Z227" i="2"/>
  <c r="AP228" i="2"/>
  <c r="BD228" i="2"/>
  <c r="AQ228" i="2"/>
  <c r="AR228" i="2"/>
  <c r="AS228" i="2"/>
  <c r="AT228" i="2"/>
  <c r="AU228" i="2"/>
  <c r="AV228" i="2"/>
  <c r="AW228" i="2"/>
  <c r="AX228" i="2"/>
  <c r="AY228" i="2"/>
  <c r="AZ228" i="2"/>
  <c r="BA228" i="2"/>
  <c r="BB228" i="2"/>
  <c r="BC228" i="2"/>
  <c r="BG228" i="2"/>
  <c r="BH228" i="2"/>
  <c r="BI228" i="2"/>
  <c r="BK228" i="2"/>
  <c r="BL228" i="2"/>
  <c r="BM228" i="2"/>
  <c r="BN228" i="2"/>
  <c r="BO228" i="2"/>
  <c r="BP228" i="2"/>
  <c r="BT228" i="2"/>
  <c r="D228" i="2"/>
  <c r="E228" i="2"/>
  <c r="F228" i="2"/>
  <c r="H228" i="2"/>
  <c r="I228" i="2"/>
  <c r="J228" i="2"/>
  <c r="K228" i="2"/>
  <c r="L228" i="2"/>
  <c r="M228" i="2"/>
  <c r="P228" i="2"/>
  <c r="X228" i="2"/>
  <c r="Y228" i="2"/>
  <c r="Z228" i="2"/>
  <c r="AP229" i="2"/>
  <c r="AQ229" i="2"/>
  <c r="AR229" i="2"/>
  <c r="AS229" i="2"/>
  <c r="AT229" i="2"/>
  <c r="AU229" i="2"/>
  <c r="AV229" i="2"/>
  <c r="AW229" i="2"/>
  <c r="AX229" i="2"/>
  <c r="AY229" i="2"/>
  <c r="AZ229" i="2"/>
  <c r="BA229" i="2"/>
  <c r="BB229" i="2"/>
  <c r="BC229" i="2"/>
  <c r="BG229" i="2"/>
  <c r="BH229" i="2"/>
  <c r="BI229" i="2"/>
  <c r="BK229" i="2"/>
  <c r="BL229" i="2"/>
  <c r="BM229" i="2"/>
  <c r="BN229" i="2"/>
  <c r="BO229" i="2"/>
  <c r="BP229" i="2"/>
  <c r="BT229" i="2"/>
  <c r="D229" i="2"/>
  <c r="E229" i="2"/>
  <c r="F229" i="2"/>
  <c r="H229" i="2"/>
  <c r="I229" i="2"/>
  <c r="J229" i="2"/>
  <c r="K229" i="2"/>
  <c r="L229" i="2"/>
  <c r="M229" i="2"/>
  <c r="P229" i="2"/>
  <c r="X229" i="2"/>
  <c r="Y229" i="2"/>
  <c r="Z229" i="2"/>
  <c r="AP230" i="2"/>
  <c r="BD230" i="2"/>
  <c r="AQ230" i="2"/>
  <c r="AR230" i="2"/>
  <c r="AS230" i="2"/>
  <c r="AT230" i="2"/>
  <c r="AU230" i="2"/>
  <c r="AV230" i="2"/>
  <c r="AW230" i="2"/>
  <c r="AX230" i="2"/>
  <c r="AY230" i="2"/>
  <c r="AZ230" i="2"/>
  <c r="BA230" i="2"/>
  <c r="BB230" i="2"/>
  <c r="BC230" i="2"/>
  <c r="BG230" i="2"/>
  <c r="BH230" i="2"/>
  <c r="BI230" i="2"/>
  <c r="BK230" i="2"/>
  <c r="BL230" i="2"/>
  <c r="BM230" i="2"/>
  <c r="BN230" i="2"/>
  <c r="BO230" i="2"/>
  <c r="BP230" i="2"/>
  <c r="BT230" i="2"/>
  <c r="D230" i="2"/>
  <c r="E230" i="2"/>
  <c r="F230" i="2"/>
  <c r="H230" i="2"/>
  <c r="I230" i="2"/>
  <c r="J230" i="2"/>
  <c r="K230" i="2"/>
  <c r="L230" i="2"/>
  <c r="M230" i="2"/>
  <c r="P230" i="2"/>
  <c r="X230" i="2"/>
  <c r="Y230" i="2"/>
  <c r="Z230" i="2"/>
  <c r="AP231" i="2"/>
  <c r="AQ231" i="2"/>
  <c r="AR231" i="2"/>
  <c r="AS231" i="2"/>
  <c r="AT231" i="2"/>
  <c r="AU231" i="2"/>
  <c r="AV231" i="2"/>
  <c r="AW231" i="2"/>
  <c r="AX231" i="2"/>
  <c r="AY231" i="2"/>
  <c r="AZ231" i="2"/>
  <c r="BA231" i="2"/>
  <c r="BB231" i="2"/>
  <c r="BC231" i="2"/>
  <c r="BG231" i="2"/>
  <c r="BH231" i="2"/>
  <c r="BI231" i="2"/>
  <c r="BK231" i="2"/>
  <c r="BL231" i="2"/>
  <c r="BM231" i="2"/>
  <c r="BN231" i="2"/>
  <c r="BO231" i="2"/>
  <c r="BP231" i="2"/>
  <c r="BT231" i="2"/>
  <c r="D231" i="2"/>
  <c r="E231" i="2"/>
  <c r="F231" i="2"/>
  <c r="H231" i="2"/>
  <c r="I231" i="2"/>
  <c r="J231" i="2"/>
  <c r="K231" i="2"/>
  <c r="L231" i="2"/>
  <c r="M231" i="2"/>
  <c r="P231" i="2"/>
  <c r="X231" i="2"/>
  <c r="Y231" i="2"/>
  <c r="Z231" i="2"/>
  <c r="AP232" i="2"/>
  <c r="BD232" i="2"/>
  <c r="AQ232" i="2"/>
  <c r="AR232" i="2"/>
  <c r="AS232" i="2"/>
  <c r="AT232" i="2"/>
  <c r="AU232" i="2"/>
  <c r="AV232" i="2"/>
  <c r="AW232" i="2"/>
  <c r="AX232" i="2"/>
  <c r="AY232" i="2"/>
  <c r="AZ232" i="2"/>
  <c r="BA232" i="2"/>
  <c r="BB232" i="2"/>
  <c r="BC232" i="2"/>
  <c r="BG232" i="2"/>
  <c r="BH232" i="2"/>
  <c r="BI232" i="2"/>
  <c r="BK232" i="2"/>
  <c r="BL232" i="2"/>
  <c r="BM232" i="2"/>
  <c r="BN232" i="2"/>
  <c r="BO232" i="2"/>
  <c r="BP232" i="2"/>
  <c r="BT232" i="2"/>
  <c r="D232" i="2"/>
  <c r="E232" i="2"/>
  <c r="F232" i="2"/>
  <c r="H232" i="2"/>
  <c r="I232" i="2"/>
  <c r="J232" i="2"/>
  <c r="K232" i="2"/>
  <c r="L232" i="2"/>
  <c r="M232" i="2"/>
  <c r="P232" i="2"/>
  <c r="X232" i="2"/>
  <c r="Y232" i="2"/>
  <c r="Z232" i="2"/>
  <c r="AP233" i="2"/>
  <c r="AQ233" i="2"/>
  <c r="AR233" i="2"/>
  <c r="AS233" i="2"/>
  <c r="AT233" i="2"/>
  <c r="AU233" i="2"/>
  <c r="AV233" i="2"/>
  <c r="AW233" i="2"/>
  <c r="AX233" i="2"/>
  <c r="AY233" i="2"/>
  <c r="AZ233" i="2"/>
  <c r="BA233" i="2"/>
  <c r="BB233" i="2"/>
  <c r="BC233" i="2"/>
  <c r="BG233" i="2"/>
  <c r="BH233" i="2"/>
  <c r="BI233" i="2"/>
  <c r="BK233" i="2"/>
  <c r="BL233" i="2"/>
  <c r="BM233" i="2"/>
  <c r="BN233" i="2"/>
  <c r="BO233" i="2"/>
  <c r="BP233" i="2"/>
  <c r="BT233" i="2"/>
  <c r="D233" i="2"/>
  <c r="E233" i="2"/>
  <c r="F233" i="2"/>
  <c r="H233" i="2"/>
  <c r="I233" i="2"/>
  <c r="J233" i="2"/>
  <c r="K233" i="2"/>
  <c r="L233" i="2"/>
  <c r="M233" i="2"/>
  <c r="P233" i="2"/>
  <c r="X233" i="2"/>
  <c r="Y233" i="2"/>
  <c r="Z233" i="2"/>
  <c r="AP234" i="2"/>
  <c r="BD234" i="2"/>
  <c r="AQ234" i="2"/>
  <c r="AR234" i="2"/>
  <c r="AS234" i="2"/>
  <c r="AT234" i="2"/>
  <c r="AU234" i="2"/>
  <c r="AV234" i="2"/>
  <c r="AW234" i="2"/>
  <c r="AX234" i="2"/>
  <c r="AY234" i="2"/>
  <c r="AZ234" i="2"/>
  <c r="BA234" i="2"/>
  <c r="BB234" i="2"/>
  <c r="BC234" i="2"/>
  <c r="BG234" i="2"/>
  <c r="BH234" i="2"/>
  <c r="BI234" i="2"/>
  <c r="BK234" i="2"/>
  <c r="BL234" i="2"/>
  <c r="BM234" i="2"/>
  <c r="BN234" i="2"/>
  <c r="BO234" i="2"/>
  <c r="BP234" i="2"/>
  <c r="BT234" i="2"/>
  <c r="D234" i="2"/>
  <c r="E234" i="2"/>
  <c r="F234" i="2"/>
  <c r="H234" i="2"/>
  <c r="I234" i="2"/>
  <c r="J234" i="2"/>
  <c r="K234" i="2"/>
  <c r="L234" i="2"/>
  <c r="M234" i="2"/>
  <c r="P234" i="2"/>
  <c r="X234" i="2"/>
  <c r="Y234" i="2"/>
  <c r="Z234" i="2"/>
  <c r="AP235" i="2"/>
  <c r="BD235" i="2"/>
  <c r="AQ235" i="2"/>
  <c r="AR235" i="2"/>
  <c r="AS235" i="2"/>
  <c r="AT235" i="2"/>
  <c r="AU235" i="2"/>
  <c r="AV235" i="2"/>
  <c r="AW235" i="2"/>
  <c r="AX235" i="2"/>
  <c r="AY235" i="2"/>
  <c r="AZ235" i="2"/>
  <c r="BA235" i="2"/>
  <c r="BB235" i="2"/>
  <c r="BC235" i="2"/>
  <c r="BG235" i="2"/>
  <c r="BH235" i="2"/>
  <c r="BI235" i="2"/>
  <c r="BK235" i="2"/>
  <c r="BL235" i="2"/>
  <c r="BM235" i="2"/>
  <c r="BN235" i="2"/>
  <c r="BO235" i="2"/>
  <c r="BP235" i="2"/>
  <c r="BT235" i="2"/>
  <c r="D235" i="2"/>
  <c r="E235" i="2"/>
  <c r="F235" i="2"/>
  <c r="H235" i="2"/>
  <c r="I235" i="2"/>
  <c r="J235" i="2"/>
  <c r="K235" i="2"/>
  <c r="L235" i="2"/>
  <c r="M235" i="2"/>
  <c r="P235" i="2"/>
  <c r="X235" i="2"/>
  <c r="Y235" i="2"/>
  <c r="Z235" i="2"/>
  <c r="AP236" i="2"/>
  <c r="BD236" i="2"/>
  <c r="AQ236" i="2"/>
  <c r="AR236" i="2"/>
  <c r="AS236" i="2"/>
  <c r="AT236" i="2"/>
  <c r="AU236" i="2"/>
  <c r="AV236" i="2"/>
  <c r="AW236" i="2"/>
  <c r="AX236" i="2"/>
  <c r="AY236" i="2"/>
  <c r="AZ236" i="2"/>
  <c r="BA236" i="2"/>
  <c r="BB236" i="2"/>
  <c r="BC236" i="2"/>
  <c r="BG236" i="2"/>
  <c r="BH236" i="2"/>
  <c r="BI236" i="2"/>
  <c r="BK236" i="2"/>
  <c r="BL236" i="2"/>
  <c r="BM236" i="2"/>
  <c r="BN236" i="2"/>
  <c r="BO236" i="2"/>
  <c r="BP236" i="2"/>
  <c r="BT236" i="2"/>
  <c r="D236" i="2"/>
  <c r="E236" i="2"/>
  <c r="F236" i="2"/>
  <c r="H236" i="2"/>
  <c r="I236" i="2"/>
  <c r="J236" i="2"/>
  <c r="K236" i="2"/>
  <c r="L236" i="2"/>
  <c r="M236" i="2"/>
  <c r="P236" i="2"/>
  <c r="X236" i="2"/>
  <c r="Y236" i="2"/>
  <c r="Z236" i="2"/>
  <c r="AP237" i="2"/>
  <c r="BD237" i="2"/>
  <c r="AQ237" i="2"/>
  <c r="AR237" i="2"/>
  <c r="AS237" i="2"/>
  <c r="AT237" i="2"/>
  <c r="AU237" i="2"/>
  <c r="AV237" i="2"/>
  <c r="AW237" i="2"/>
  <c r="AX237" i="2"/>
  <c r="AY237" i="2"/>
  <c r="AZ237" i="2"/>
  <c r="BA237" i="2"/>
  <c r="BB237" i="2"/>
  <c r="BC237" i="2"/>
  <c r="BZ237" i="2"/>
  <c r="CB237" i="2"/>
  <c r="AP238" i="2"/>
  <c r="BD238" i="2"/>
  <c r="AQ238" i="2"/>
  <c r="AR238" i="2"/>
  <c r="AS238" i="2"/>
  <c r="AT238" i="2"/>
  <c r="AU238" i="2"/>
  <c r="AV238" i="2"/>
  <c r="AW238" i="2"/>
  <c r="AX238" i="2"/>
  <c r="AY238" i="2"/>
  <c r="AZ238" i="2"/>
  <c r="BA238" i="2"/>
  <c r="BB238" i="2"/>
  <c r="BC238" i="2"/>
  <c r="BZ238" i="2"/>
  <c r="CB238" i="2"/>
  <c r="AP239" i="2"/>
  <c r="BD239" i="2"/>
  <c r="AQ239" i="2"/>
  <c r="AR239" i="2"/>
  <c r="AS239" i="2"/>
  <c r="AT239" i="2"/>
  <c r="AU239" i="2"/>
  <c r="AV239" i="2"/>
  <c r="AW239" i="2"/>
  <c r="AX239" i="2"/>
  <c r="AY239" i="2"/>
  <c r="AZ239" i="2"/>
  <c r="BA239" i="2"/>
  <c r="BB239" i="2"/>
  <c r="BC239" i="2"/>
  <c r="BG239" i="2"/>
  <c r="BH239" i="2"/>
  <c r="BI239" i="2"/>
  <c r="BK239" i="2"/>
  <c r="BL239" i="2"/>
  <c r="BM239" i="2"/>
  <c r="BN239" i="2"/>
  <c r="BO239" i="2"/>
  <c r="BP239" i="2"/>
  <c r="BT239" i="2"/>
  <c r="D239" i="2"/>
  <c r="E239" i="2"/>
  <c r="F239" i="2"/>
  <c r="H239" i="2"/>
  <c r="I239" i="2"/>
  <c r="J239" i="2"/>
  <c r="K239" i="2"/>
  <c r="L239" i="2"/>
  <c r="M239" i="2"/>
  <c r="P239" i="2"/>
  <c r="X239" i="2"/>
  <c r="Y239" i="2"/>
  <c r="Z239" i="2"/>
  <c r="AP240" i="2"/>
  <c r="AQ240" i="2"/>
  <c r="AR240" i="2"/>
  <c r="AS240" i="2"/>
  <c r="AT240" i="2"/>
  <c r="AU240" i="2"/>
  <c r="AV240" i="2"/>
  <c r="AW240" i="2"/>
  <c r="AX240" i="2"/>
  <c r="AY240" i="2"/>
  <c r="AZ240" i="2"/>
  <c r="BA240" i="2"/>
  <c r="BB240" i="2"/>
  <c r="BC240" i="2"/>
  <c r="BZ240" i="2"/>
  <c r="CB240" i="2"/>
  <c r="AP241" i="2"/>
  <c r="BD241" i="2"/>
  <c r="AQ241" i="2"/>
  <c r="AR241" i="2"/>
  <c r="AS241" i="2"/>
  <c r="AT241" i="2"/>
  <c r="AU241" i="2"/>
  <c r="AV241" i="2"/>
  <c r="AW241" i="2"/>
  <c r="AX241" i="2"/>
  <c r="AY241" i="2"/>
  <c r="AZ241" i="2"/>
  <c r="BA241" i="2"/>
  <c r="BB241" i="2"/>
  <c r="BC241" i="2"/>
  <c r="BG241" i="2"/>
  <c r="BH241" i="2"/>
  <c r="BI241" i="2"/>
  <c r="BK241" i="2"/>
  <c r="BL241" i="2"/>
  <c r="BM241" i="2"/>
  <c r="BN241" i="2"/>
  <c r="BO241" i="2"/>
  <c r="BP241" i="2"/>
  <c r="BT241" i="2"/>
  <c r="D241" i="2"/>
  <c r="E241" i="2"/>
  <c r="F241" i="2"/>
  <c r="H241" i="2"/>
  <c r="I241" i="2"/>
  <c r="J241" i="2"/>
  <c r="K241" i="2"/>
  <c r="L241" i="2"/>
  <c r="M241" i="2"/>
  <c r="P241" i="2"/>
  <c r="X241" i="2"/>
  <c r="Y241" i="2"/>
  <c r="Z241" i="2"/>
  <c r="AP242" i="2"/>
  <c r="AQ242" i="2"/>
  <c r="AR242" i="2"/>
  <c r="AS242" i="2"/>
  <c r="AT242" i="2"/>
  <c r="AU242" i="2"/>
  <c r="AV242" i="2"/>
  <c r="AW242" i="2"/>
  <c r="AX242" i="2"/>
  <c r="AY242" i="2"/>
  <c r="AZ242" i="2"/>
  <c r="BA242" i="2"/>
  <c r="BB242" i="2"/>
  <c r="BC242" i="2"/>
  <c r="BG242" i="2"/>
  <c r="BH242" i="2"/>
  <c r="BI242" i="2"/>
  <c r="BK242" i="2"/>
  <c r="BL242" i="2"/>
  <c r="BM242" i="2"/>
  <c r="BN242" i="2"/>
  <c r="BO242" i="2"/>
  <c r="BP242" i="2"/>
  <c r="BT242" i="2"/>
  <c r="D242" i="2"/>
  <c r="E242" i="2"/>
  <c r="F242" i="2"/>
  <c r="H242" i="2"/>
  <c r="I242" i="2"/>
  <c r="J242" i="2"/>
  <c r="K242" i="2"/>
  <c r="L242" i="2"/>
  <c r="M242" i="2"/>
  <c r="P242" i="2"/>
  <c r="X242" i="2"/>
  <c r="Y242" i="2"/>
  <c r="Z242" i="2"/>
  <c r="AP243" i="2"/>
  <c r="BD243" i="2"/>
  <c r="AQ243" i="2"/>
  <c r="AR243" i="2"/>
  <c r="AS243" i="2"/>
  <c r="AT243" i="2"/>
  <c r="AU243" i="2"/>
  <c r="AV243" i="2"/>
  <c r="AW243" i="2"/>
  <c r="AX243" i="2"/>
  <c r="AY243" i="2"/>
  <c r="AZ243" i="2"/>
  <c r="BA243" i="2"/>
  <c r="BB243" i="2"/>
  <c r="BC243" i="2"/>
  <c r="BG243" i="2"/>
  <c r="BH243" i="2"/>
  <c r="BI243" i="2"/>
  <c r="BK243" i="2"/>
  <c r="BL243" i="2"/>
  <c r="BM243" i="2"/>
  <c r="BN243" i="2"/>
  <c r="BO243" i="2"/>
  <c r="BP243" i="2"/>
  <c r="BT243" i="2"/>
  <c r="D243" i="2"/>
  <c r="E243" i="2"/>
  <c r="F243" i="2"/>
  <c r="H243" i="2"/>
  <c r="I243" i="2"/>
  <c r="J243" i="2"/>
  <c r="K243" i="2"/>
  <c r="L243" i="2"/>
  <c r="M243" i="2"/>
  <c r="P243" i="2"/>
  <c r="X243" i="2"/>
  <c r="Y243" i="2"/>
  <c r="Z243" i="2"/>
  <c r="AP244" i="2"/>
  <c r="BD244" i="2"/>
  <c r="AQ244" i="2"/>
  <c r="AR244" i="2"/>
  <c r="AS244" i="2"/>
  <c r="AT244" i="2"/>
  <c r="AU244" i="2"/>
  <c r="AV244" i="2"/>
  <c r="AW244" i="2"/>
  <c r="AX244" i="2"/>
  <c r="AY244" i="2"/>
  <c r="AZ244" i="2"/>
  <c r="BA244" i="2"/>
  <c r="BB244" i="2"/>
  <c r="BC244" i="2"/>
  <c r="BG244" i="2"/>
  <c r="BH244" i="2"/>
  <c r="BI244" i="2"/>
  <c r="BK244" i="2"/>
  <c r="BL244" i="2"/>
  <c r="BM244" i="2"/>
  <c r="BN244" i="2"/>
  <c r="BO244" i="2"/>
  <c r="BP244" i="2"/>
  <c r="BT244" i="2"/>
  <c r="D244" i="2"/>
  <c r="E244" i="2"/>
  <c r="F244" i="2"/>
  <c r="H244" i="2"/>
  <c r="I244" i="2"/>
  <c r="J244" i="2"/>
  <c r="K244" i="2"/>
  <c r="L244" i="2"/>
  <c r="M244" i="2"/>
  <c r="P244" i="2"/>
  <c r="X244" i="2"/>
  <c r="Y244" i="2"/>
  <c r="Z244" i="2"/>
  <c r="AP245" i="2"/>
  <c r="BD245" i="2"/>
  <c r="AQ245" i="2"/>
  <c r="AR245" i="2"/>
  <c r="AS245" i="2"/>
  <c r="AT245" i="2"/>
  <c r="AU245" i="2"/>
  <c r="AV245" i="2"/>
  <c r="AW245" i="2"/>
  <c r="AX245" i="2"/>
  <c r="AY245" i="2"/>
  <c r="AZ245" i="2"/>
  <c r="BA245" i="2"/>
  <c r="BB245" i="2"/>
  <c r="BC245" i="2"/>
  <c r="BG245" i="2"/>
  <c r="BH245" i="2"/>
  <c r="BI245" i="2"/>
  <c r="BK245" i="2"/>
  <c r="BL245" i="2"/>
  <c r="BM245" i="2"/>
  <c r="BN245" i="2"/>
  <c r="BO245" i="2"/>
  <c r="BP245" i="2"/>
  <c r="BT245" i="2"/>
  <c r="D245" i="2"/>
  <c r="E245" i="2"/>
  <c r="F245" i="2"/>
  <c r="H245" i="2"/>
  <c r="I245" i="2"/>
  <c r="J245" i="2"/>
  <c r="K245" i="2"/>
  <c r="L245" i="2"/>
  <c r="M245" i="2"/>
  <c r="P245" i="2"/>
  <c r="X245" i="2"/>
  <c r="Y245" i="2"/>
  <c r="Z245" i="2"/>
  <c r="AP246" i="2"/>
  <c r="BD246" i="2"/>
  <c r="AQ246" i="2"/>
  <c r="AR246" i="2"/>
  <c r="AS246" i="2"/>
  <c r="AT246" i="2"/>
  <c r="AU246" i="2"/>
  <c r="AV246" i="2"/>
  <c r="AW246" i="2"/>
  <c r="AX246" i="2"/>
  <c r="AY246" i="2"/>
  <c r="AZ246" i="2"/>
  <c r="BA246" i="2"/>
  <c r="BB246" i="2"/>
  <c r="BC246" i="2"/>
  <c r="BG246" i="2"/>
  <c r="BH246" i="2"/>
  <c r="BI246" i="2"/>
  <c r="BK246" i="2"/>
  <c r="BL246" i="2"/>
  <c r="BM246" i="2"/>
  <c r="BN246" i="2"/>
  <c r="BO246" i="2"/>
  <c r="BP246" i="2"/>
  <c r="BT246" i="2"/>
  <c r="D246" i="2"/>
  <c r="E246" i="2"/>
  <c r="F246" i="2"/>
  <c r="H246" i="2"/>
  <c r="I246" i="2"/>
  <c r="J246" i="2"/>
  <c r="K246" i="2"/>
  <c r="L246" i="2"/>
  <c r="M246" i="2"/>
  <c r="P246" i="2"/>
  <c r="X246" i="2"/>
  <c r="Y246" i="2"/>
  <c r="Z246" i="2"/>
  <c r="AP247" i="2"/>
  <c r="AQ247" i="2"/>
  <c r="AR247" i="2"/>
  <c r="AS247" i="2"/>
  <c r="AT247" i="2"/>
  <c r="AU247" i="2"/>
  <c r="AV247" i="2"/>
  <c r="AW247" i="2"/>
  <c r="AX247" i="2"/>
  <c r="AY247" i="2"/>
  <c r="AZ247" i="2"/>
  <c r="BA247" i="2"/>
  <c r="BB247" i="2"/>
  <c r="BC247" i="2"/>
  <c r="BG247" i="2"/>
  <c r="BH247" i="2"/>
  <c r="BI247" i="2"/>
  <c r="BK247" i="2"/>
  <c r="BL247" i="2"/>
  <c r="BM247" i="2"/>
  <c r="BN247" i="2"/>
  <c r="BO247" i="2"/>
  <c r="BP247" i="2"/>
  <c r="BT247" i="2"/>
  <c r="D247" i="2"/>
  <c r="E247" i="2"/>
  <c r="F247" i="2"/>
  <c r="H247" i="2"/>
  <c r="I247" i="2"/>
  <c r="J247" i="2"/>
  <c r="K247" i="2"/>
  <c r="L247" i="2"/>
  <c r="M247" i="2"/>
  <c r="P247" i="2"/>
  <c r="X247" i="2"/>
  <c r="Y247" i="2"/>
  <c r="Z247" i="2"/>
  <c r="AP248" i="2"/>
  <c r="BD248" i="2"/>
  <c r="AQ248" i="2"/>
  <c r="AR248" i="2"/>
  <c r="AS248" i="2"/>
  <c r="AT248" i="2"/>
  <c r="AU248" i="2"/>
  <c r="AV248" i="2"/>
  <c r="AW248" i="2"/>
  <c r="AX248" i="2"/>
  <c r="AY248" i="2"/>
  <c r="AZ248" i="2"/>
  <c r="BA248" i="2"/>
  <c r="BB248" i="2"/>
  <c r="BC248" i="2"/>
  <c r="BG248" i="2"/>
  <c r="BH248" i="2"/>
  <c r="BI248" i="2"/>
  <c r="BK248" i="2"/>
  <c r="BL248" i="2"/>
  <c r="BM248" i="2"/>
  <c r="BN248" i="2"/>
  <c r="BO248" i="2"/>
  <c r="BP248" i="2"/>
  <c r="BT248" i="2"/>
  <c r="D248" i="2"/>
  <c r="E248" i="2"/>
  <c r="F248" i="2"/>
  <c r="H248" i="2"/>
  <c r="I248" i="2"/>
  <c r="J248" i="2"/>
  <c r="K248" i="2"/>
  <c r="L248" i="2"/>
  <c r="M248" i="2"/>
  <c r="P248" i="2"/>
  <c r="X248" i="2"/>
  <c r="Y248" i="2"/>
  <c r="Z248" i="2"/>
  <c r="AP249" i="2"/>
  <c r="BD249" i="2"/>
  <c r="AQ249" i="2"/>
  <c r="AR249" i="2"/>
  <c r="AS249" i="2"/>
  <c r="AT249" i="2"/>
  <c r="AU249" i="2"/>
  <c r="AV249" i="2"/>
  <c r="AW249" i="2"/>
  <c r="AX249" i="2"/>
  <c r="AY249" i="2"/>
  <c r="AZ249" i="2"/>
  <c r="BA249" i="2"/>
  <c r="BB249" i="2"/>
  <c r="BC249" i="2"/>
  <c r="BZ249" i="2"/>
  <c r="CB249" i="2"/>
  <c r="AP250" i="2"/>
  <c r="BD250" i="2"/>
  <c r="AQ250" i="2"/>
  <c r="AR250" i="2"/>
  <c r="AS250" i="2"/>
  <c r="AT250" i="2"/>
  <c r="AU250" i="2"/>
  <c r="AV250" i="2"/>
  <c r="AW250" i="2"/>
  <c r="AX250" i="2"/>
  <c r="AY250" i="2"/>
  <c r="AZ250" i="2"/>
  <c r="BA250" i="2"/>
  <c r="BB250" i="2"/>
  <c r="BC250" i="2"/>
  <c r="BZ250" i="2"/>
  <c r="CB250" i="2"/>
  <c r="AP251" i="2"/>
  <c r="AQ251" i="2"/>
  <c r="AR251" i="2"/>
  <c r="AS251" i="2"/>
  <c r="AT251" i="2"/>
  <c r="AU251" i="2"/>
  <c r="AV251" i="2"/>
  <c r="AW251" i="2"/>
  <c r="AX251" i="2"/>
  <c r="AY251" i="2"/>
  <c r="AZ251" i="2"/>
  <c r="BA251" i="2"/>
  <c r="BB251" i="2"/>
  <c r="BC251" i="2"/>
  <c r="BG251" i="2"/>
  <c r="BH251" i="2"/>
  <c r="BI251" i="2"/>
  <c r="BK251" i="2"/>
  <c r="BL251" i="2"/>
  <c r="BM251" i="2"/>
  <c r="BN251" i="2"/>
  <c r="BO251" i="2"/>
  <c r="BP251" i="2"/>
  <c r="BT251" i="2"/>
  <c r="D251" i="2"/>
  <c r="E251" i="2"/>
  <c r="F251" i="2"/>
  <c r="H251" i="2"/>
  <c r="I251" i="2"/>
  <c r="J251" i="2"/>
  <c r="K251" i="2"/>
  <c r="L251" i="2"/>
  <c r="M251" i="2"/>
  <c r="P251" i="2"/>
  <c r="X251" i="2"/>
  <c r="Y251" i="2"/>
  <c r="Z251" i="2"/>
  <c r="AP252" i="2"/>
  <c r="BD252" i="2"/>
  <c r="AQ252" i="2"/>
  <c r="AR252" i="2"/>
  <c r="AS252" i="2"/>
  <c r="AT252" i="2"/>
  <c r="AU252" i="2"/>
  <c r="AV252" i="2"/>
  <c r="AW252" i="2"/>
  <c r="AX252" i="2"/>
  <c r="AY252" i="2"/>
  <c r="AZ252" i="2"/>
  <c r="BA252" i="2"/>
  <c r="BB252" i="2"/>
  <c r="BC252" i="2"/>
  <c r="BG252" i="2"/>
  <c r="BH252" i="2"/>
  <c r="BI252" i="2"/>
  <c r="BK252" i="2"/>
  <c r="BL252" i="2"/>
  <c r="BM252" i="2"/>
  <c r="BN252" i="2"/>
  <c r="BO252" i="2"/>
  <c r="BP252" i="2"/>
  <c r="BT252" i="2"/>
  <c r="D252" i="2"/>
  <c r="E252" i="2"/>
  <c r="F252" i="2"/>
  <c r="H252" i="2"/>
  <c r="I252" i="2"/>
  <c r="J252" i="2"/>
  <c r="K252" i="2"/>
  <c r="L252" i="2"/>
  <c r="M252" i="2"/>
  <c r="P252" i="2"/>
  <c r="X252" i="2"/>
  <c r="Y252" i="2"/>
  <c r="Z252" i="2"/>
  <c r="AP253" i="2"/>
  <c r="BD253" i="2"/>
  <c r="AQ253" i="2"/>
  <c r="AR253" i="2"/>
  <c r="AS253" i="2"/>
  <c r="AT253" i="2"/>
  <c r="AU253" i="2"/>
  <c r="AV253" i="2"/>
  <c r="AW253" i="2"/>
  <c r="AX253" i="2"/>
  <c r="AY253" i="2"/>
  <c r="AZ253" i="2"/>
  <c r="BA253" i="2"/>
  <c r="BB253" i="2"/>
  <c r="BC253" i="2"/>
  <c r="BG253" i="2"/>
  <c r="BH253" i="2"/>
  <c r="BI253" i="2"/>
  <c r="BK253" i="2"/>
  <c r="BL253" i="2"/>
  <c r="BM253" i="2"/>
  <c r="BN253" i="2"/>
  <c r="BO253" i="2"/>
  <c r="BP253" i="2"/>
  <c r="BT253" i="2"/>
  <c r="D253" i="2"/>
  <c r="E253" i="2"/>
  <c r="F253" i="2"/>
  <c r="H253" i="2"/>
  <c r="I253" i="2"/>
  <c r="J253" i="2"/>
  <c r="K253" i="2"/>
  <c r="L253" i="2"/>
  <c r="M253" i="2"/>
  <c r="P253" i="2"/>
  <c r="X253" i="2"/>
  <c r="Y253" i="2"/>
  <c r="Z253" i="2"/>
  <c r="AP254" i="2"/>
  <c r="AQ254" i="2"/>
  <c r="AR254" i="2"/>
  <c r="AS254" i="2"/>
  <c r="AT254" i="2"/>
  <c r="AU254" i="2"/>
  <c r="AV254" i="2"/>
  <c r="AW254" i="2"/>
  <c r="AX254" i="2"/>
  <c r="AY254" i="2"/>
  <c r="AZ254" i="2"/>
  <c r="BA254" i="2"/>
  <c r="BB254" i="2"/>
  <c r="BC254" i="2"/>
  <c r="BZ254" i="2"/>
  <c r="CB254" i="2"/>
  <c r="AP255" i="2"/>
  <c r="AQ255" i="2"/>
  <c r="AR255" i="2"/>
  <c r="AS255" i="2"/>
  <c r="AT255" i="2"/>
  <c r="AU255" i="2"/>
  <c r="AV255" i="2"/>
  <c r="AW255" i="2"/>
  <c r="AX255" i="2"/>
  <c r="AY255" i="2"/>
  <c r="AZ255" i="2"/>
  <c r="BA255" i="2"/>
  <c r="BB255" i="2"/>
  <c r="BC255" i="2"/>
  <c r="BZ255" i="2"/>
  <c r="CB255" i="2"/>
  <c r="AP256" i="2"/>
  <c r="AQ256" i="2"/>
  <c r="AR256" i="2"/>
  <c r="AS256" i="2"/>
  <c r="AT256" i="2"/>
  <c r="AU256" i="2"/>
  <c r="AV256" i="2"/>
  <c r="AW256" i="2"/>
  <c r="AX256" i="2"/>
  <c r="AY256" i="2"/>
  <c r="AZ256" i="2"/>
  <c r="BA256" i="2"/>
  <c r="BB256" i="2"/>
  <c r="BC256" i="2"/>
  <c r="BG256" i="2"/>
  <c r="BH256" i="2"/>
  <c r="BI256" i="2"/>
  <c r="BK256" i="2"/>
  <c r="BL256" i="2"/>
  <c r="BM256" i="2"/>
  <c r="BN256" i="2"/>
  <c r="BO256" i="2"/>
  <c r="BP256" i="2"/>
  <c r="BT256" i="2"/>
  <c r="D256" i="2"/>
  <c r="E256" i="2"/>
  <c r="F256" i="2"/>
  <c r="H256" i="2"/>
  <c r="I256" i="2"/>
  <c r="J256" i="2"/>
  <c r="K256" i="2"/>
  <c r="L256" i="2"/>
  <c r="M256" i="2"/>
  <c r="P256" i="2"/>
  <c r="X256" i="2"/>
  <c r="Y256" i="2"/>
  <c r="Z256" i="2"/>
  <c r="AP257" i="2"/>
  <c r="BD257" i="2"/>
  <c r="AQ257" i="2"/>
  <c r="AR257" i="2"/>
  <c r="AS257" i="2"/>
  <c r="AT257" i="2"/>
  <c r="AU257" i="2"/>
  <c r="AV257" i="2"/>
  <c r="AW257" i="2"/>
  <c r="AX257" i="2"/>
  <c r="AY257" i="2"/>
  <c r="AZ257" i="2"/>
  <c r="BA257" i="2"/>
  <c r="BB257" i="2"/>
  <c r="BC257" i="2"/>
  <c r="BG257" i="2"/>
  <c r="BH257" i="2"/>
  <c r="BI257" i="2"/>
  <c r="BK257" i="2"/>
  <c r="BL257" i="2"/>
  <c r="BM257" i="2"/>
  <c r="BN257" i="2"/>
  <c r="BO257" i="2"/>
  <c r="BP257" i="2"/>
  <c r="BT257" i="2"/>
  <c r="D257" i="2"/>
  <c r="E257" i="2"/>
  <c r="F257" i="2"/>
  <c r="H257" i="2"/>
  <c r="I257" i="2"/>
  <c r="J257" i="2"/>
  <c r="K257" i="2"/>
  <c r="L257" i="2"/>
  <c r="M257" i="2"/>
  <c r="P257" i="2"/>
  <c r="X257" i="2"/>
  <c r="Y257" i="2"/>
  <c r="Z257" i="2"/>
  <c r="AP258" i="2"/>
  <c r="AQ258" i="2"/>
  <c r="AR258" i="2"/>
  <c r="AS258" i="2"/>
  <c r="AT258" i="2"/>
  <c r="AU258" i="2"/>
  <c r="AV258" i="2"/>
  <c r="AW258" i="2"/>
  <c r="AX258" i="2"/>
  <c r="AY258" i="2"/>
  <c r="AZ258" i="2"/>
  <c r="BA258" i="2"/>
  <c r="BB258" i="2"/>
  <c r="BC258" i="2"/>
  <c r="BZ258" i="2"/>
  <c r="CB258" i="2"/>
  <c r="AP259" i="2"/>
  <c r="AQ259" i="2"/>
  <c r="AR259" i="2"/>
  <c r="AS259" i="2"/>
  <c r="AT259" i="2"/>
  <c r="AU259" i="2"/>
  <c r="AV259" i="2"/>
  <c r="AW259" i="2"/>
  <c r="AX259" i="2"/>
  <c r="AY259" i="2"/>
  <c r="AZ259" i="2"/>
  <c r="BA259" i="2"/>
  <c r="BB259" i="2"/>
  <c r="BC259" i="2"/>
  <c r="BG259" i="2"/>
  <c r="BH259" i="2"/>
  <c r="BI259" i="2"/>
  <c r="BK259" i="2"/>
  <c r="BL259" i="2"/>
  <c r="BM259" i="2"/>
  <c r="BN259" i="2"/>
  <c r="BO259" i="2"/>
  <c r="BP259" i="2"/>
  <c r="BT259" i="2"/>
  <c r="D259" i="2"/>
  <c r="E259" i="2"/>
  <c r="F259" i="2"/>
  <c r="H259" i="2"/>
  <c r="I259" i="2"/>
  <c r="J259" i="2"/>
  <c r="K259" i="2"/>
  <c r="L259" i="2"/>
  <c r="M259" i="2"/>
  <c r="P259" i="2"/>
  <c r="X259" i="2"/>
  <c r="Y259" i="2"/>
  <c r="Z259" i="2"/>
  <c r="AP260" i="2"/>
  <c r="BD260" i="2"/>
  <c r="AQ260" i="2"/>
  <c r="AR260" i="2"/>
  <c r="AS260" i="2"/>
  <c r="AT260" i="2"/>
  <c r="AU260" i="2"/>
  <c r="AV260" i="2"/>
  <c r="AW260" i="2"/>
  <c r="AX260" i="2"/>
  <c r="AY260" i="2"/>
  <c r="AZ260" i="2"/>
  <c r="BA260" i="2"/>
  <c r="BB260" i="2"/>
  <c r="BC260" i="2"/>
  <c r="BG260" i="2"/>
  <c r="BH260" i="2"/>
  <c r="BI260" i="2"/>
  <c r="BK260" i="2"/>
  <c r="BL260" i="2"/>
  <c r="BM260" i="2"/>
  <c r="BN260" i="2"/>
  <c r="BO260" i="2"/>
  <c r="BP260" i="2"/>
  <c r="BT260" i="2"/>
  <c r="D260" i="2"/>
  <c r="E260" i="2"/>
  <c r="F260" i="2"/>
  <c r="H260" i="2"/>
  <c r="I260" i="2"/>
  <c r="J260" i="2"/>
  <c r="K260" i="2"/>
  <c r="L260" i="2"/>
  <c r="M260" i="2"/>
  <c r="P260" i="2"/>
  <c r="X260" i="2"/>
  <c r="Y260" i="2"/>
  <c r="Z260" i="2"/>
  <c r="AP261" i="2"/>
  <c r="AQ261" i="2"/>
  <c r="AR261" i="2"/>
  <c r="AS261" i="2"/>
  <c r="AT261" i="2"/>
  <c r="AU261" i="2"/>
  <c r="AV261" i="2"/>
  <c r="AW261" i="2"/>
  <c r="AX261" i="2"/>
  <c r="AY261" i="2"/>
  <c r="AZ261" i="2"/>
  <c r="BA261" i="2"/>
  <c r="BB261" i="2"/>
  <c r="BC261" i="2"/>
  <c r="BG261" i="2"/>
  <c r="BH261" i="2"/>
  <c r="BI261" i="2"/>
  <c r="BK261" i="2"/>
  <c r="BL261" i="2"/>
  <c r="BM261" i="2"/>
  <c r="BN261" i="2"/>
  <c r="BO261" i="2"/>
  <c r="BP261" i="2"/>
  <c r="BT261" i="2"/>
  <c r="D261" i="2"/>
  <c r="E261" i="2"/>
  <c r="F261" i="2"/>
  <c r="H261" i="2"/>
  <c r="I261" i="2"/>
  <c r="J261" i="2"/>
  <c r="K261" i="2"/>
  <c r="L261" i="2"/>
  <c r="M261" i="2"/>
  <c r="P261" i="2"/>
  <c r="X261" i="2"/>
  <c r="Y261" i="2"/>
  <c r="Z261" i="2"/>
  <c r="AP262" i="2"/>
  <c r="BD262" i="2"/>
  <c r="AQ262" i="2"/>
  <c r="AR262" i="2"/>
  <c r="AS262" i="2"/>
  <c r="AT262" i="2"/>
  <c r="AU262" i="2"/>
  <c r="AV262" i="2"/>
  <c r="AW262" i="2"/>
  <c r="AX262" i="2"/>
  <c r="AY262" i="2"/>
  <c r="AZ262" i="2"/>
  <c r="BA262" i="2"/>
  <c r="BB262" i="2"/>
  <c r="BC262" i="2"/>
  <c r="BG262" i="2"/>
  <c r="BH262" i="2"/>
  <c r="BI262" i="2"/>
  <c r="BK262" i="2"/>
  <c r="BL262" i="2"/>
  <c r="BM262" i="2"/>
  <c r="BN262" i="2"/>
  <c r="BO262" i="2"/>
  <c r="BP262" i="2"/>
  <c r="BT262" i="2"/>
  <c r="D262" i="2"/>
  <c r="E262" i="2"/>
  <c r="F262" i="2"/>
  <c r="H262" i="2"/>
  <c r="I262" i="2"/>
  <c r="J262" i="2"/>
  <c r="K262" i="2"/>
  <c r="L262" i="2"/>
  <c r="M262" i="2"/>
  <c r="P262" i="2"/>
  <c r="X262" i="2"/>
  <c r="Y262" i="2"/>
  <c r="Z262" i="2"/>
  <c r="AP263" i="2"/>
  <c r="AQ263" i="2"/>
  <c r="AR263" i="2"/>
  <c r="AS263" i="2"/>
  <c r="AT263" i="2"/>
  <c r="AU263" i="2"/>
  <c r="AV263" i="2"/>
  <c r="AW263" i="2"/>
  <c r="AX263" i="2"/>
  <c r="AY263" i="2"/>
  <c r="AZ263" i="2"/>
  <c r="BA263" i="2"/>
  <c r="BB263" i="2"/>
  <c r="BC263" i="2"/>
  <c r="BZ263" i="2"/>
  <c r="CB263" i="2"/>
  <c r="AP264" i="2"/>
  <c r="BD264" i="2"/>
  <c r="AQ264" i="2"/>
  <c r="AR264" i="2"/>
  <c r="AS264" i="2"/>
  <c r="AT264" i="2"/>
  <c r="AU264" i="2"/>
  <c r="AV264" i="2"/>
  <c r="AW264" i="2"/>
  <c r="AX264" i="2"/>
  <c r="AY264" i="2"/>
  <c r="AZ264" i="2"/>
  <c r="BA264" i="2"/>
  <c r="BB264" i="2"/>
  <c r="BC264" i="2"/>
  <c r="BZ264" i="2"/>
  <c r="CB264" i="2"/>
  <c r="AP265" i="2"/>
  <c r="BD265" i="2"/>
  <c r="AQ265" i="2"/>
  <c r="AR265" i="2"/>
  <c r="AS265" i="2"/>
  <c r="AT265" i="2"/>
  <c r="AU265" i="2"/>
  <c r="AV265" i="2"/>
  <c r="AW265" i="2"/>
  <c r="AX265" i="2"/>
  <c r="AY265" i="2"/>
  <c r="AZ265" i="2"/>
  <c r="BA265" i="2"/>
  <c r="BB265" i="2"/>
  <c r="BC265" i="2"/>
  <c r="BZ265" i="2"/>
  <c r="CB265" i="2"/>
  <c r="AP266" i="2"/>
  <c r="AQ266" i="2"/>
  <c r="AR266" i="2"/>
  <c r="AS266" i="2"/>
  <c r="AT266" i="2"/>
  <c r="AU266" i="2"/>
  <c r="AV266" i="2"/>
  <c r="AW266" i="2"/>
  <c r="AX266" i="2"/>
  <c r="AY266" i="2"/>
  <c r="AZ266" i="2"/>
  <c r="BA266" i="2"/>
  <c r="BB266" i="2"/>
  <c r="BC266" i="2"/>
  <c r="BZ266" i="2"/>
  <c r="CB266" i="2"/>
  <c r="AP267" i="2"/>
  <c r="AQ267" i="2"/>
  <c r="AR267" i="2"/>
  <c r="AS267" i="2"/>
  <c r="AT267" i="2"/>
  <c r="AU267" i="2"/>
  <c r="AV267" i="2"/>
  <c r="AW267" i="2"/>
  <c r="AX267" i="2"/>
  <c r="AY267" i="2"/>
  <c r="AZ267" i="2"/>
  <c r="BA267" i="2"/>
  <c r="BB267" i="2"/>
  <c r="BC267" i="2"/>
  <c r="BZ267" i="2"/>
  <c r="CB267" i="2"/>
  <c r="AP268" i="2"/>
  <c r="BD268" i="2"/>
  <c r="AQ268" i="2"/>
  <c r="AR268" i="2"/>
  <c r="AS268" i="2"/>
  <c r="AT268" i="2"/>
  <c r="AU268" i="2"/>
  <c r="AV268" i="2"/>
  <c r="AW268" i="2"/>
  <c r="AX268" i="2"/>
  <c r="AY268" i="2"/>
  <c r="AZ268" i="2"/>
  <c r="BA268" i="2"/>
  <c r="BB268" i="2"/>
  <c r="BC268" i="2"/>
  <c r="BG268" i="2"/>
  <c r="BH268" i="2"/>
  <c r="BI268" i="2"/>
  <c r="BK268" i="2"/>
  <c r="BL268" i="2"/>
  <c r="BM268" i="2"/>
  <c r="BN268" i="2"/>
  <c r="BO268" i="2"/>
  <c r="BP268" i="2"/>
  <c r="BT268" i="2"/>
  <c r="D268" i="2"/>
  <c r="E268" i="2"/>
  <c r="F268" i="2"/>
  <c r="H268" i="2"/>
  <c r="I268" i="2"/>
  <c r="J268" i="2"/>
  <c r="K268" i="2"/>
  <c r="L268" i="2"/>
  <c r="M268" i="2"/>
  <c r="P268" i="2"/>
  <c r="X268" i="2"/>
  <c r="Y268" i="2"/>
  <c r="Z268" i="2"/>
  <c r="AP269" i="2"/>
  <c r="BD269" i="2"/>
  <c r="AQ269" i="2"/>
  <c r="AR269" i="2"/>
  <c r="AS269" i="2"/>
  <c r="AT269" i="2"/>
  <c r="AU269" i="2"/>
  <c r="AV269" i="2"/>
  <c r="AW269" i="2"/>
  <c r="AX269" i="2"/>
  <c r="AY269" i="2"/>
  <c r="AZ269" i="2"/>
  <c r="BA269" i="2"/>
  <c r="BB269" i="2"/>
  <c r="BC269" i="2"/>
  <c r="BG269" i="2"/>
  <c r="BH269" i="2"/>
  <c r="BI269" i="2"/>
  <c r="BK269" i="2"/>
  <c r="BL269" i="2"/>
  <c r="BM269" i="2"/>
  <c r="BN269" i="2"/>
  <c r="BO269" i="2"/>
  <c r="BP269" i="2"/>
  <c r="BT269" i="2"/>
  <c r="D269" i="2"/>
  <c r="E269" i="2"/>
  <c r="F269" i="2"/>
  <c r="H269" i="2"/>
  <c r="I269" i="2"/>
  <c r="J269" i="2"/>
  <c r="K269" i="2"/>
  <c r="L269" i="2"/>
  <c r="M269" i="2"/>
  <c r="P269" i="2"/>
  <c r="X269" i="2"/>
  <c r="Y269" i="2"/>
  <c r="Z269" i="2"/>
  <c r="AP270" i="2"/>
  <c r="AQ270" i="2"/>
  <c r="AR270" i="2"/>
  <c r="AS270" i="2"/>
  <c r="AT270" i="2"/>
  <c r="AU270" i="2"/>
  <c r="AV270" i="2"/>
  <c r="AW270" i="2"/>
  <c r="AX270" i="2"/>
  <c r="AY270" i="2"/>
  <c r="AZ270" i="2"/>
  <c r="BA270" i="2"/>
  <c r="BB270" i="2"/>
  <c r="BC270" i="2"/>
  <c r="BZ270" i="2"/>
  <c r="CB270" i="2"/>
  <c r="AP271" i="2"/>
  <c r="AQ271" i="2"/>
  <c r="AR271" i="2"/>
  <c r="AS271" i="2"/>
  <c r="AT271" i="2"/>
  <c r="AU271" i="2"/>
  <c r="AV271" i="2"/>
  <c r="AW271" i="2"/>
  <c r="AX271" i="2"/>
  <c r="AY271" i="2"/>
  <c r="AZ271" i="2"/>
  <c r="BA271" i="2"/>
  <c r="BB271" i="2"/>
  <c r="BC271" i="2"/>
  <c r="BZ271" i="2"/>
  <c r="CB271" i="2"/>
  <c r="AP272" i="2"/>
  <c r="BD272" i="2"/>
  <c r="AQ272" i="2"/>
  <c r="AR272" i="2"/>
  <c r="AS272" i="2"/>
  <c r="AT272" i="2"/>
  <c r="AU272" i="2"/>
  <c r="AV272" i="2"/>
  <c r="AW272" i="2"/>
  <c r="AX272" i="2"/>
  <c r="AY272" i="2"/>
  <c r="AZ272" i="2"/>
  <c r="BA272" i="2"/>
  <c r="BB272" i="2"/>
  <c r="BC272" i="2"/>
  <c r="BZ272" i="2"/>
  <c r="CB272" i="2"/>
  <c r="AP273" i="2"/>
  <c r="BD273" i="2"/>
  <c r="AQ273" i="2"/>
  <c r="AR273" i="2"/>
  <c r="AS273" i="2"/>
  <c r="AT273" i="2"/>
  <c r="AU273" i="2"/>
  <c r="AV273" i="2"/>
  <c r="AW273" i="2"/>
  <c r="AX273" i="2"/>
  <c r="AY273" i="2"/>
  <c r="AZ273" i="2"/>
  <c r="BA273" i="2"/>
  <c r="BB273" i="2"/>
  <c r="BC273" i="2"/>
  <c r="BG273" i="2"/>
  <c r="BH273" i="2"/>
  <c r="BI273" i="2"/>
  <c r="BK273" i="2"/>
  <c r="BL273" i="2"/>
  <c r="BM273" i="2"/>
  <c r="BN273" i="2"/>
  <c r="BO273" i="2"/>
  <c r="BP273" i="2"/>
  <c r="BT273" i="2"/>
  <c r="D273" i="2"/>
  <c r="E273" i="2"/>
  <c r="F273" i="2"/>
  <c r="H273" i="2"/>
  <c r="I273" i="2"/>
  <c r="J273" i="2"/>
  <c r="K273" i="2"/>
  <c r="L273" i="2"/>
  <c r="M273" i="2"/>
  <c r="P273" i="2"/>
  <c r="X273" i="2"/>
  <c r="Y273" i="2"/>
  <c r="Z273" i="2"/>
  <c r="AP274" i="2"/>
  <c r="BD274" i="2"/>
  <c r="AQ274" i="2"/>
  <c r="AR274" i="2"/>
  <c r="AS274" i="2"/>
  <c r="AT274" i="2"/>
  <c r="AU274" i="2"/>
  <c r="AV274" i="2"/>
  <c r="AW274" i="2"/>
  <c r="AX274" i="2"/>
  <c r="AY274" i="2"/>
  <c r="AZ274" i="2"/>
  <c r="BA274" i="2"/>
  <c r="BB274" i="2"/>
  <c r="BC274" i="2"/>
  <c r="BG274" i="2"/>
  <c r="BH274" i="2"/>
  <c r="BI274" i="2"/>
  <c r="BK274" i="2"/>
  <c r="BL274" i="2"/>
  <c r="BM274" i="2"/>
  <c r="BN274" i="2"/>
  <c r="BO274" i="2"/>
  <c r="BP274" i="2"/>
  <c r="BT274" i="2"/>
  <c r="D274" i="2"/>
  <c r="E274" i="2"/>
  <c r="F274" i="2"/>
  <c r="H274" i="2"/>
  <c r="I274" i="2"/>
  <c r="J274" i="2"/>
  <c r="K274" i="2"/>
  <c r="L274" i="2"/>
  <c r="M274" i="2"/>
  <c r="P274" i="2"/>
  <c r="X274" i="2"/>
  <c r="Y274" i="2"/>
  <c r="Z274" i="2"/>
  <c r="AP275" i="2"/>
  <c r="AQ275" i="2"/>
  <c r="AR275" i="2"/>
  <c r="AS275" i="2"/>
  <c r="AT275" i="2"/>
  <c r="AU275" i="2"/>
  <c r="AV275" i="2"/>
  <c r="AW275" i="2"/>
  <c r="AX275" i="2"/>
  <c r="AY275" i="2"/>
  <c r="AZ275" i="2"/>
  <c r="BA275" i="2"/>
  <c r="BB275" i="2"/>
  <c r="BC275" i="2"/>
  <c r="BG275" i="2"/>
  <c r="BH275" i="2"/>
  <c r="BI275" i="2"/>
  <c r="BK275" i="2"/>
  <c r="BL275" i="2"/>
  <c r="BM275" i="2"/>
  <c r="BN275" i="2"/>
  <c r="BO275" i="2"/>
  <c r="BP275" i="2"/>
  <c r="BT275" i="2"/>
  <c r="D275" i="2"/>
  <c r="E275" i="2"/>
  <c r="F275" i="2"/>
  <c r="H275" i="2"/>
  <c r="I275" i="2"/>
  <c r="J275" i="2"/>
  <c r="K275" i="2"/>
  <c r="L275" i="2"/>
  <c r="M275" i="2"/>
  <c r="P275" i="2"/>
  <c r="X275" i="2"/>
  <c r="Y275" i="2"/>
  <c r="Z275" i="2"/>
  <c r="AP276" i="2"/>
  <c r="BD276" i="2"/>
  <c r="AQ276" i="2"/>
  <c r="AR276" i="2"/>
  <c r="AS276" i="2"/>
  <c r="AT276" i="2"/>
  <c r="AU276" i="2"/>
  <c r="AV276" i="2"/>
  <c r="AW276" i="2"/>
  <c r="AX276" i="2"/>
  <c r="AY276" i="2"/>
  <c r="AZ276" i="2"/>
  <c r="BA276" i="2"/>
  <c r="BB276" i="2"/>
  <c r="BC276" i="2"/>
  <c r="BG276" i="2"/>
  <c r="BH276" i="2"/>
  <c r="BI276" i="2"/>
  <c r="BK276" i="2"/>
  <c r="BL276" i="2"/>
  <c r="BM276" i="2"/>
  <c r="BN276" i="2"/>
  <c r="BO276" i="2"/>
  <c r="BP276" i="2"/>
  <c r="BT276" i="2"/>
  <c r="D276" i="2"/>
  <c r="E276" i="2"/>
  <c r="F276" i="2"/>
  <c r="H276" i="2"/>
  <c r="I276" i="2"/>
  <c r="J276" i="2"/>
  <c r="K276" i="2"/>
  <c r="L276" i="2"/>
  <c r="M276" i="2"/>
  <c r="P276" i="2"/>
  <c r="X276" i="2"/>
  <c r="Y276" i="2"/>
  <c r="Z276" i="2"/>
  <c r="AP277" i="2"/>
  <c r="AQ277" i="2"/>
  <c r="AR277" i="2"/>
  <c r="AS277" i="2"/>
  <c r="AT277" i="2"/>
  <c r="AU277" i="2"/>
  <c r="AV277" i="2"/>
  <c r="AW277" i="2"/>
  <c r="AX277" i="2"/>
  <c r="AY277" i="2"/>
  <c r="AZ277" i="2"/>
  <c r="BA277" i="2"/>
  <c r="BB277" i="2"/>
  <c r="BC277" i="2"/>
  <c r="BG277" i="2"/>
  <c r="BH277" i="2"/>
  <c r="BI277" i="2"/>
  <c r="BK277" i="2"/>
  <c r="BL277" i="2"/>
  <c r="BM277" i="2"/>
  <c r="BN277" i="2"/>
  <c r="BO277" i="2"/>
  <c r="BP277" i="2"/>
  <c r="BT277" i="2"/>
  <c r="D277" i="2"/>
  <c r="E277" i="2"/>
  <c r="F277" i="2"/>
  <c r="H277" i="2"/>
  <c r="I277" i="2"/>
  <c r="J277" i="2"/>
  <c r="K277" i="2"/>
  <c r="L277" i="2"/>
  <c r="M277" i="2"/>
  <c r="P277" i="2"/>
  <c r="X277" i="2"/>
  <c r="Y277" i="2"/>
  <c r="Z277" i="2"/>
  <c r="AP278" i="2"/>
  <c r="AQ278" i="2"/>
  <c r="AR278" i="2"/>
  <c r="AS278" i="2"/>
  <c r="AT278" i="2"/>
  <c r="AU278" i="2"/>
  <c r="AV278" i="2"/>
  <c r="AW278" i="2"/>
  <c r="AX278" i="2"/>
  <c r="AY278" i="2"/>
  <c r="AZ278" i="2"/>
  <c r="BA278" i="2"/>
  <c r="BB278" i="2"/>
  <c r="BC278" i="2"/>
  <c r="BZ278" i="2"/>
  <c r="CB278" i="2"/>
  <c r="AP279" i="2"/>
  <c r="BD279" i="2"/>
  <c r="AQ279" i="2"/>
  <c r="AR279" i="2"/>
  <c r="AS279" i="2"/>
  <c r="AT279" i="2"/>
  <c r="AU279" i="2"/>
  <c r="AV279" i="2"/>
  <c r="AW279" i="2"/>
  <c r="AX279" i="2"/>
  <c r="AY279" i="2"/>
  <c r="AZ279" i="2"/>
  <c r="BA279" i="2"/>
  <c r="BB279" i="2"/>
  <c r="BC279" i="2"/>
  <c r="BG279" i="2"/>
  <c r="BH279" i="2"/>
  <c r="BI279" i="2"/>
  <c r="BK279" i="2"/>
  <c r="BL279" i="2"/>
  <c r="BM279" i="2"/>
  <c r="BN279" i="2"/>
  <c r="BO279" i="2"/>
  <c r="BP279" i="2"/>
  <c r="BT279" i="2"/>
  <c r="D279" i="2"/>
  <c r="E279" i="2"/>
  <c r="F279" i="2"/>
  <c r="H279" i="2"/>
  <c r="I279" i="2"/>
  <c r="J279" i="2"/>
  <c r="K279" i="2"/>
  <c r="L279" i="2"/>
  <c r="M279" i="2"/>
  <c r="P279" i="2"/>
  <c r="X279" i="2"/>
  <c r="Y279" i="2"/>
  <c r="Z279" i="2"/>
  <c r="AP280" i="2"/>
  <c r="AQ280" i="2"/>
  <c r="AR280" i="2"/>
  <c r="AS280" i="2"/>
  <c r="AT280" i="2"/>
  <c r="AU280" i="2"/>
  <c r="AV280" i="2"/>
  <c r="AW280" i="2"/>
  <c r="AX280" i="2"/>
  <c r="AY280" i="2"/>
  <c r="AZ280" i="2"/>
  <c r="BA280" i="2"/>
  <c r="BB280" i="2"/>
  <c r="BC280" i="2"/>
  <c r="BG280" i="2"/>
  <c r="BH280" i="2"/>
  <c r="BI280" i="2"/>
  <c r="BK280" i="2"/>
  <c r="BL280" i="2"/>
  <c r="BM280" i="2"/>
  <c r="BN280" i="2"/>
  <c r="BO280" i="2"/>
  <c r="BP280" i="2"/>
  <c r="BT280" i="2"/>
  <c r="D280" i="2"/>
  <c r="E280" i="2"/>
  <c r="F280" i="2"/>
  <c r="H280" i="2"/>
  <c r="I280" i="2"/>
  <c r="J280" i="2"/>
  <c r="K280" i="2"/>
  <c r="L280" i="2"/>
  <c r="M280" i="2"/>
  <c r="P280" i="2"/>
  <c r="X280" i="2"/>
  <c r="Y280" i="2"/>
  <c r="Z280" i="2"/>
  <c r="AP281" i="2"/>
  <c r="AQ281" i="2"/>
  <c r="AR281" i="2"/>
  <c r="AS281" i="2"/>
  <c r="AT281" i="2"/>
  <c r="AU281" i="2"/>
  <c r="AV281" i="2"/>
  <c r="AW281" i="2"/>
  <c r="AX281" i="2"/>
  <c r="AY281" i="2"/>
  <c r="AZ281" i="2"/>
  <c r="BA281" i="2"/>
  <c r="BB281" i="2"/>
  <c r="BC281" i="2"/>
  <c r="BZ281" i="2"/>
  <c r="CB281" i="2"/>
  <c r="AP282" i="2"/>
  <c r="BD282" i="2"/>
  <c r="AQ282" i="2"/>
  <c r="AR282" i="2"/>
  <c r="AS282" i="2"/>
  <c r="AT282" i="2"/>
  <c r="AU282" i="2"/>
  <c r="AV282" i="2"/>
  <c r="AW282" i="2"/>
  <c r="AX282" i="2"/>
  <c r="AY282" i="2"/>
  <c r="AZ282" i="2"/>
  <c r="BA282" i="2"/>
  <c r="BB282" i="2"/>
  <c r="BC282" i="2"/>
  <c r="BZ282" i="2"/>
  <c r="CB282" i="2"/>
  <c r="AP283" i="2"/>
  <c r="BD283" i="2"/>
  <c r="AQ283" i="2"/>
  <c r="AR283" i="2"/>
  <c r="AS283" i="2"/>
  <c r="AT283" i="2"/>
  <c r="AU283" i="2"/>
  <c r="AV283" i="2"/>
  <c r="AW283" i="2"/>
  <c r="AX283" i="2"/>
  <c r="AY283" i="2"/>
  <c r="AZ283" i="2"/>
  <c r="BA283" i="2"/>
  <c r="BB283" i="2"/>
  <c r="BC283" i="2"/>
  <c r="BZ283" i="2"/>
  <c r="CB283" i="2"/>
  <c r="AP284" i="2"/>
  <c r="BD284" i="2"/>
  <c r="AQ284" i="2"/>
  <c r="AR284" i="2"/>
  <c r="AS284" i="2"/>
  <c r="AT284" i="2"/>
  <c r="AU284" i="2"/>
  <c r="AV284" i="2"/>
  <c r="AW284" i="2"/>
  <c r="AX284" i="2"/>
  <c r="AY284" i="2"/>
  <c r="AZ284" i="2"/>
  <c r="BA284" i="2"/>
  <c r="BB284" i="2"/>
  <c r="BC284" i="2"/>
  <c r="BZ284" i="2"/>
  <c r="CB284" i="2"/>
  <c r="AP285" i="2"/>
  <c r="BD285" i="2"/>
  <c r="AQ285" i="2"/>
  <c r="AR285" i="2"/>
  <c r="AS285" i="2"/>
  <c r="AT285" i="2"/>
  <c r="AU285" i="2"/>
  <c r="AV285" i="2"/>
  <c r="AW285" i="2"/>
  <c r="AX285" i="2"/>
  <c r="AY285" i="2"/>
  <c r="AZ285" i="2"/>
  <c r="BA285" i="2"/>
  <c r="BB285" i="2"/>
  <c r="BC285" i="2"/>
  <c r="BZ285" i="2"/>
  <c r="CB285" i="2"/>
  <c r="AP286" i="2"/>
  <c r="BD286" i="2"/>
  <c r="AQ286" i="2"/>
  <c r="AR286" i="2"/>
  <c r="AS286" i="2"/>
  <c r="AT286" i="2"/>
  <c r="AU286" i="2"/>
  <c r="AV286" i="2"/>
  <c r="AW286" i="2"/>
  <c r="AX286" i="2"/>
  <c r="AY286" i="2"/>
  <c r="AZ286" i="2"/>
  <c r="BA286" i="2"/>
  <c r="BB286" i="2"/>
  <c r="BC286" i="2"/>
  <c r="BZ286" i="2"/>
  <c r="CB286" i="2"/>
  <c r="AP287" i="2"/>
  <c r="BD287" i="2"/>
  <c r="AQ287" i="2"/>
  <c r="AR287" i="2"/>
  <c r="AS287" i="2"/>
  <c r="AT287" i="2"/>
  <c r="AU287" i="2"/>
  <c r="AV287" i="2"/>
  <c r="AW287" i="2"/>
  <c r="AX287" i="2"/>
  <c r="AY287" i="2"/>
  <c r="AZ287" i="2"/>
  <c r="BA287" i="2"/>
  <c r="BB287" i="2"/>
  <c r="BC287" i="2"/>
  <c r="BZ287" i="2"/>
  <c r="CB287" i="2"/>
  <c r="AP288" i="2"/>
  <c r="AQ288" i="2"/>
  <c r="AR288" i="2"/>
  <c r="AS288" i="2"/>
  <c r="AT288" i="2"/>
  <c r="AU288" i="2"/>
  <c r="AV288" i="2"/>
  <c r="AW288" i="2"/>
  <c r="AX288" i="2"/>
  <c r="AY288" i="2"/>
  <c r="AZ288" i="2"/>
  <c r="BA288" i="2"/>
  <c r="BB288" i="2"/>
  <c r="BC288" i="2"/>
  <c r="BG288" i="2"/>
  <c r="BH288" i="2"/>
  <c r="BI288" i="2"/>
  <c r="BK288" i="2"/>
  <c r="BL288" i="2"/>
  <c r="BM288" i="2"/>
  <c r="BN288" i="2"/>
  <c r="BO288" i="2"/>
  <c r="BP288" i="2"/>
  <c r="BT288" i="2"/>
  <c r="D288" i="2"/>
  <c r="E288" i="2"/>
  <c r="F288" i="2"/>
  <c r="H288" i="2"/>
  <c r="I288" i="2"/>
  <c r="J288" i="2"/>
  <c r="K288" i="2"/>
  <c r="L288" i="2"/>
  <c r="M288" i="2"/>
  <c r="P288" i="2"/>
  <c r="X288" i="2"/>
  <c r="Y288" i="2"/>
  <c r="Z288" i="2"/>
  <c r="AP289" i="2"/>
  <c r="BD289" i="2"/>
  <c r="AQ289" i="2"/>
  <c r="AR289" i="2"/>
  <c r="AS289" i="2"/>
  <c r="AT289" i="2"/>
  <c r="AU289" i="2"/>
  <c r="AV289" i="2"/>
  <c r="AW289" i="2"/>
  <c r="AX289" i="2"/>
  <c r="AY289" i="2"/>
  <c r="AZ289" i="2"/>
  <c r="BA289" i="2"/>
  <c r="BB289" i="2"/>
  <c r="BC289" i="2"/>
  <c r="BG289" i="2"/>
  <c r="BH289" i="2"/>
  <c r="BI289" i="2"/>
  <c r="BK289" i="2"/>
  <c r="BL289" i="2"/>
  <c r="BM289" i="2"/>
  <c r="BN289" i="2"/>
  <c r="BO289" i="2"/>
  <c r="BP289" i="2"/>
  <c r="BT289" i="2"/>
  <c r="D289" i="2"/>
  <c r="E289" i="2"/>
  <c r="F289" i="2"/>
  <c r="H289" i="2"/>
  <c r="I289" i="2"/>
  <c r="J289" i="2"/>
  <c r="K289" i="2"/>
  <c r="L289" i="2"/>
  <c r="M289" i="2"/>
  <c r="P289" i="2"/>
  <c r="X289" i="2"/>
  <c r="Y289" i="2"/>
  <c r="Z289" i="2"/>
  <c r="AP290" i="2"/>
  <c r="BD290" i="2"/>
  <c r="AQ290" i="2"/>
  <c r="AR290" i="2"/>
  <c r="AS290" i="2"/>
  <c r="AT290" i="2"/>
  <c r="AU290" i="2"/>
  <c r="AV290" i="2"/>
  <c r="AW290" i="2"/>
  <c r="AX290" i="2"/>
  <c r="AY290" i="2"/>
  <c r="AZ290" i="2"/>
  <c r="BA290" i="2"/>
  <c r="BB290" i="2"/>
  <c r="BC290" i="2"/>
  <c r="BG290" i="2"/>
  <c r="BH290" i="2"/>
  <c r="BI290" i="2"/>
  <c r="BK290" i="2"/>
  <c r="BL290" i="2"/>
  <c r="BM290" i="2"/>
  <c r="BN290" i="2"/>
  <c r="BO290" i="2"/>
  <c r="BP290" i="2"/>
  <c r="BT290" i="2"/>
  <c r="D290" i="2"/>
  <c r="E290" i="2"/>
  <c r="F290" i="2"/>
  <c r="H290" i="2"/>
  <c r="I290" i="2"/>
  <c r="J290" i="2"/>
  <c r="K290" i="2"/>
  <c r="L290" i="2"/>
  <c r="M290" i="2"/>
  <c r="P290" i="2"/>
  <c r="X290" i="2"/>
  <c r="Y290" i="2"/>
  <c r="Z290" i="2"/>
  <c r="AP291" i="2"/>
  <c r="BD291" i="2"/>
  <c r="AQ291" i="2"/>
  <c r="AR291" i="2"/>
  <c r="AS291" i="2"/>
  <c r="AT291" i="2"/>
  <c r="AU291" i="2"/>
  <c r="AV291" i="2"/>
  <c r="AW291" i="2"/>
  <c r="AX291" i="2"/>
  <c r="AY291" i="2"/>
  <c r="AZ291" i="2"/>
  <c r="BA291" i="2"/>
  <c r="BB291" i="2"/>
  <c r="BC291" i="2"/>
  <c r="BG291" i="2"/>
  <c r="BH291" i="2"/>
  <c r="BI291" i="2"/>
  <c r="BK291" i="2"/>
  <c r="BL291" i="2"/>
  <c r="BM291" i="2"/>
  <c r="BN291" i="2"/>
  <c r="BO291" i="2"/>
  <c r="BP291" i="2"/>
  <c r="BT291" i="2"/>
  <c r="D291" i="2"/>
  <c r="E291" i="2"/>
  <c r="F291" i="2"/>
  <c r="H291" i="2"/>
  <c r="I291" i="2"/>
  <c r="J291" i="2"/>
  <c r="K291" i="2"/>
  <c r="L291" i="2"/>
  <c r="M291" i="2"/>
  <c r="P291" i="2"/>
  <c r="X291" i="2"/>
  <c r="Y291" i="2"/>
  <c r="Z291" i="2"/>
  <c r="AP292" i="2"/>
  <c r="BD292" i="2"/>
  <c r="AQ292" i="2"/>
  <c r="AR292" i="2"/>
  <c r="AS292" i="2"/>
  <c r="AT292" i="2"/>
  <c r="AU292" i="2"/>
  <c r="AV292" i="2"/>
  <c r="AW292" i="2"/>
  <c r="AX292" i="2"/>
  <c r="AY292" i="2"/>
  <c r="AZ292" i="2"/>
  <c r="BA292" i="2"/>
  <c r="BB292" i="2"/>
  <c r="BC292" i="2"/>
  <c r="BG292" i="2"/>
  <c r="BH292" i="2"/>
  <c r="BI292" i="2"/>
  <c r="BK292" i="2"/>
  <c r="BL292" i="2"/>
  <c r="BM292" i="2"/>
  <c r="BN292" i="2"/>
  <c r="BO292" i="2"/>
  <c r="BP292" i="2"/>
  <c r="BT292" i="2"/>
  <c r="D292" i="2"/>
  <c r="E292" i="2"/>
  <c r="F292" i="2"/>
  <c r="H292" i="2"/>
  <c r="I292" i="2"/>
  <c r="J292" i="2"/>
  <c r="K292" i="2"/>
  <c r="L292" i="2"/>
  <c r="M292" i="2"/>
  <c r="P292" i="2"/>
  <c r="X292" i="2"/>
  <c r="Y292" i="2"/>
  <c r="Z292" i="2"/>
  <c r="AP293" i="2"/>
  <c r="BD293" i="2"/>
  <c r="AQ293" i="2"/>
  <c r="AR293" i="2"/>
  <c r="AS293" i="2"/>
  <c r="AT293" i="2"/>
  <c r="AU293" i="2"/>
  <c r="AV293" i="2"/>
  <c r="AW293" i="2"/>
  <c r="AX293" i="2"/>
  <c r="AY293" i="2"/>
  <c r="AZ293" i="2"/>
  <c r="BA293" i="2"/>
  <c r="BB293" i="2"/>
  <c r="BC293" i="2"/>
  <c r="BG293" i="2"/>
  <c r="BH293" i="2"/>
  <c r="BI293" i="2"/>
  <c r="BK293" i="2"/>
  <c r="BL293" i="2"/>
  <c r="BM293" i="2"/>
  <c r="BN293" i="2"/>
  <c r="BO293" i="2"/>
  <c r="BP293" i="2"/>
  <c r="BT293" i="2"/>
  <c r="D293" i="2"/>
  <c r="E293" i="2"/>
  <c r="F293" i="2"/>
  <c r="H293" i="2"/>
  <c r="I293" i="2"/>
  <c r="J293" i="2"/>
  <c r="K293" i="2"/>
  <c r="L293" i="2"/>
  <c r="M293" i="2"/>
  <c r="P293" i="2"/>
  <c r="X293" i="2"/>
  <c r="Y293" i="2"/>
  <c r="Z293" i="2"/>
  <c r="AP294" i="2"/>
  <c r="BD294" i="2"/>
  <c r="AQ294" i="2"/>
  <c r="AR294" i="2"/>
  <c r="AS294" i="2"/>
  <c r="AT294" i="2"/>
  <c r="AU294" i="2"/>
  <c r="AV294" i="2"/>
  <c r="AW294" i="2"/>
  <c r="AX294" i="2"/>
  <c r="AY294" i="2"/>
  <c r="AZ294" i="2"/>
  <c r="BA294" i="2"/>
  <c r="BB294" i="2"/>
  <c r="BC294" i="2"/>
  <c r="BG294" i="2"/>
  <c r="BH294" i="2"/>
  <c r="BI294" i="2"/>
  <c r="BK294" i="2"/>
  <c r="BL294" i="2"/>
  <c r="BM294" i="2"/>
  <c r="BN294" i="2"/>
  <c r="BO294" i="2"/>
  <c r="BP294" i="2"/>
  <c r="BT294" i="2"/>
  <c r="D294" i="2"/>
  <c r="E294" i="2"/>
  <c r="F294" i="2"/>
  <c r="H294" i="2"/>
  <c r="I294" i="2"/>
  <c r="J294" i="2"/>
  <c r="K294" i="2"/>
  <c r="L294" i="2"/>
  <c r="M294" i="2"/>
  <c r="P294" i="2"/>
  <c r="X294" i="2"/>
  <c r="Y294" i="2"/>
  <c r="Z294" i="2"/>
  <c r="AP295" i="2"/>
  <c r="BD295" i="2"/>
  <c r="AQ295" i="2"/>
  <c r="AR295" i="2"/>
  <c r="AS295" i="2"/>
  <c r="AT295" i="2"/>
  <c r="AU295" i="2"/>
  <c r="AV295" i="2"/>
  <c r="AW295" i="2"/>
  <c r="AX295" i="2"/>
  <c r="AY295" i="2"/>
  <c r="AZ295" i="2"/>
  <c r="BA295" i="2"/>
  <c r="BB295" i="2"/>
  <c r="BC295" i="2"/>
  <c r="BG295" i="2"/>
  <c r="BH295" i="2"/>
  <c r="BI295" i="2"/>
  <c r="BK295" i="2"/>
  <c r="BL295" i="2"/>
  <c r="BM295" i="2"/>
  <c r="BN295" i="2"/>
  <c r="BO295" i="2"/>
  <c r="BP295" i="2"/>
  <c r="BT295" i="2"/>
  <c r="D295" i="2"/>
  <c r="E295" i="2"/>
  <c r="F295" i="2"/>
  <c r="H295" i="2"/>
  <c r="I295" i="2"/>
  <c r="J295" i="2"/>
  <c r="K295" i="2"/>
  <c r="L295" i="2"/>
  <c r="M295" i="2"/>
  <c r="P295" i="2"/>
  <c r="X295" i="2"/>
  <c r="Y295" i="2"/>
  <c r="Z295" i="2"/>
  <c r="AP296" i="2"/>
  <c r="AQ296" i="2"/>
  <c r="AR296" i="2"/>
  <c r="AS296" i="2"/>
  <c r="AT296" i="2"/>
  <c r="AU296" i="2"/>
  <c r="AV296" i="2"/>
  <c r="AW296" i="2"/>
  <c r="AX296" i="2"/>
  <c r="AY296" i="2"/>
  <c r="AZ296" i="2"/>
  <c r="BA296" i="2"/>
  <c r="BB296" i="2"/>
  <c r="BC296" i="2"/>
  <c r="BG296" i="2"/>
  <c r="BH296" i="2"/>
  <c r="BI296" i="2"/>
  <c r="BK296" i="2"/>
  <c r="BL296" i="2"/>
  <c r="BM296" i="2"/>
  <c r="BN296" i="2"/>
  <c r="BO296" i="2"/>
  <c r="BP296" i="2"/>
  <c r="BT296" i="2"/>
  <c r="D296" i="2"/>
  <c r="E296" i="2"/>
  <c r="F296" i="2"/>
  <c r="H296" i="2"/>
  <c r="I296" i="2"/>
  <c r="J296" i="2"/>
  <c r="K296" i="2"/>
  <c r="L296" i="2"/>
  <c r="M296" i="2"/>
  <c r="P296" i="2"/>
  <c r="X296" i="2"/>
  <c r="Y296" i="2"/>
  <c r="Z296" i="2"/>
  <c r="AP297" i="2"/>
  <c r="BD297" i="2"/>
  <c r="AQ297" i="2"/>
  <c r="AR297" i="2"/>
  <c r="AS297" i="2"/>
  <c r="AT297" i="2"/>
  <c r="AU297" i="2"/>
  <c r="AV297" i="2"/>
  <c r="AW297" i="2"/>
  <c r="AX297" i="2"/>
  <c r="AY297" i="2"/>
  <c r="AZ297" i="2"/>
  <c r="BA297" i="2"/>
  <c r="BB297" i="2"/>
  <c r="BC297" i="2"/>
  <c r="BG297" i="2"/>
  <c r="BH297" i="2"/>
  <c r="BI297" i="2"/>
  <c r="BK297" i="2"/>
  <c r="BL297" i="2"/>
  <c r="BM297" i="2"/>
  <c r="BN297" i="2"/>
  <c r="BO297" i="2"/>
  <c r="BP297" i="2"/>
  <c r="BT297" i="2"/>
  <c r="D297" i="2"/>
  <c r="E297" i="2"/>
  <c r="F297" i="2"/>
  <c r="H297" i="2"/>
  <c r="I297" i="2"/>
  <c r="J297" i="2"/>
  <c r="K297" i="2"/>
  <c r="L297" i="2"/>
  <c r="M297" i="2"/>
  <c r="P297" i="2"/>
  <c r="X297" i="2"/>
  <c r="Y297" i="2"/>
  <c r="Z297" i="2"/>
  <c r="AP298" i="2"/>
  <c r="BD298" i="2"/>
  <c r="AQ298" i="2"/>
  <c r="AR298" i="2"/>
  <c r="AS298" i="2"/>
  <c r="AT298" i="2"/>
  <c r="AU298" i="2"/>
  <c r="AV298" i="2"/>
  <c r="AW298" i="2"/>
  <c r="AX298" i="2"/>
  <c r="AY298" i="2"/>
  <c r="AZ298" i="2"/>
  <c r="BA298" i="2"/>
  <c r="BB298" i="2"/>
  <c r="BC298" i="2"/>
  <c r="BG298" i="2"/>
  <c r="BH298" i="2"/>
  <c r="BI298" i="2"/>
  <c r="BK298" i="2"/>
  <c r="BL298" i="2"/>
  <c r="BM298" i="2"/>
  <c r="BN298" i="2"/>
  <c r="BO298" i="2"/>
  <c r="BP298" i="2"/>
  <c r="BT298" i="2"/>
  <c r="D298" i="2"/>
  <c r="E298" i="2"/>
  <c r="F298" i="2"/>
  <c r="H298" i="2"/>
  <c r="I298" i="2"/>
  <c r="J298" i="2"/>
  <c r="K298" i="2"/>
  <c r="L298" i="2"/>
  <c r="M298" i="2"/>
  <c r="P298" i="2"/>
  <c r="X298" i="2"/>
  <c r="Y298" i="2"/>
  <c r="Z298" i="2"/>
  <c r="AP299" i="2"/>
  <c r="BD299" i="2"/>
  <c r="AQ299" i="2"/>
  <c r="AR299" i="2"/>
  <c r="AS299" i="2"/>
  <c r="AT299" i="2"/>
  <c r="AU299" i="2"/>
  <c r="AV299" i="2"/>
  <c r="AW299" i="2"/>
  <c r="AX299" i="2"/>
  <c r="AY299" i="2"/>
  <c r="AZ299" i="2"/>
  <c r="BA299" i="2"/>
  <c r="BB299" i="2"/>
  <c r="BC299" i="2"/>
  <c r="BG299" i="2"/>
  <c r="BH299" i="2"/>
  <c r="BI299" i="2"/>
  <c r="BK299" i="2"/>
  <c r="BL299" i="2"/>
  <c r="BM299" i="2"/>
  <c r="BN299" i="2"/>
  <c r="BO299" i="2"/>
  <c r="BP299" i="2"/>
  <c r="BT299" i="2"/>
  <c r="D299" i="2"/>
  <c r="E299" i="2"/>
  <c r="F299" i="2"/>
  <c r="H299" i="2"/>
  <c r="I299" i="2"/>
  <c r="J299" i="2"/>
  <c r="K299" i="2"/>
  <c r="L299" i="2"/>
  <c r="M299" i="2"/>
  <c r="P299" i="2"/>
  <c r="X299" i="2"/>
  <c r="Y299" i="2"/>
  <c r="Z299" i="2"/>
  <c r="AP300" i="2"/>
  <c r="BD300" i="2"/>
  <c r="AQ300" i="2"/>
  <c r="AR300" i="2"/>
  <c r="AS300" i="2"/>
  <c r="AT300" i="2"/>
  <c r="AU300" i="2"/>
  <c r="AV300" i="2"/>
  <c r="AW300" i="2"/>
  <c r="AX300" i="2"/>
  <c r="AY300" i="2"/>
  <c r="AZ300" i="2"/>
  <c r="BA300" i="2"/>
  <c r="BB300" i="2"/>
  <c r="BC300" i="2"/>
  <c r="BG300" i="2"/>
  <c r="BH300" i="2"/>
  <c r="BI300" i="2"/>
  <c r="BK300" i="2"/>
  <c r="BL300" i="2"/>
  <c r="BM300" i="2"/>
  <c r="BN300" i="2"/>
  <c r="BO300" i="2"/>
  <c r="BP300" i="2"/>
  <c r="BT300" i="2"/>
  <c r="D300" i="2"/>
  <c r="E300" i="2"/>
  <c r="F300" i="2"/>
  <c r="H300" i="2"/>
  <c r="I300" i="2"/>
  <c r="J300" i="2"/>
  <c r="K300" i="2"/>
  <c r="L300" i="2"/>
  <c r="M300" i="2"/>
  <c r="P300" i="2"/>
  <c r="X300" i="2"/>
  <c r="Y300" i="2"/>
  <c r="Z300" i="2"/>
  <c r="AP301" i="2"/>
  <c r="BD301" i="2"/>
  <c r="AQ301" i="2"/>
  <c r="AR301" i="2"/>
  <c r="AS301" i="2"/>
  <c r="AT301" i="2"/>
  <c r="AU301" i="2"/>
  <c r="AV301" i="2"/>
  <c r="AW301" i="2"/>
  <c r="AX301" i="2"/>
  <c r="AY301" i="2"/>
  <c r="AZ301" i="2"/>
  <c r="BA301" i="2"/>
  <c r="BB301" i="2"/>
  <c r="BC301" i="2"/>
  <c r="BZ301" i="2"/>
  <c r="CB301" i="2"/>
  <c r="AP302" i="2"/>
  <c r="BD302" i="2"/>
  <c r="AQ302" i="2"/>
  <c r="AR302" i="2"/>
  <c r="AS302" i="2"/>
  <c r="AT302" i="2"/>
  <c r="AU302" i="2"/>
  <c r="AV302" i="2"/>
  <c r="AW302" i="2"/>
  <c r="AX302" i="2"/>
  <c r="AY302" i="2"/>
  <c r="AZ302" i="2"/>
  <c r="BA302" i="2"/>
  <c r="BB302" i="2"/>
  <c r="BC302" i="2"/>
  <c r="BG302" i="2"/>
  <c r="BH302" i="2"/>
  <c r="BI302" i="2"/>
  <c r="BK302" i="2"/>
  <c r="BL302" i="2"/>
  <c r="BM302" i="2"/>
  <c r="BN302" i="2"/>
  <c r="BO302" i="2"/>
  <c r="BP302" i="2"/>
  <c r="BT302" i="2"/>
  <c r="D302" i="2"/>
  <c r="E302" i="2"/>
  <c r="F302" i="2"/>
  <c r="H302" i="2"/>
  <c r="I302" i="2"/>
  <c r="J302" i="2"/>
  <c r="K302" i="2"/>
  <c r="L302" i="2"/>
  <c r="M302" i="2"/>
  <c r="P302" i="2"/>
  <c r="X302" i="2"/>
  <c r="Y302" i="2"/>
  <c r="Z302" i="2"/>
  <c r="AP303" i="2"/>
  <c r="BD303" i="2"/>
  <c r="AQ303" i="2"/>
  <c r="AR303" i="2"/>
  <c r="AS303" i="2"/>
  <c r="AT303" i="2"/>
  <c r="AU303" i="2"/>
  <c r="AV303" i="2"/>
  <c r="AW303" i="2"/>
  <c r="AX303" i="2"/>
  <c r="AY303" i="2"/>
  <c r="AZ303" i="2"/>
  <c r="BA303" i="2"/>
  <c r="BB303" i="2"/>
  <c r="BC303" i="2"/>
  <c r="BG303" i="2"/>
  <c r="BH303" i="2"/>
  <c r="BI303" i="2"/>
  <c r="BK303" i="2"/>
  <c r="BL303" i="2"/>
  <c r="BM303" i="2"/>
  <c r="BN303" i="2"/>
  <c r="BO303" i="2"/>
  <c r="BP303" i="2"/>
  <c r="BT303" i="2"/>
  <c r="D303" i="2"/>
  <c r="E303" i="2"/>
  <c r="F303" i="2"/>
  <c r="H303" i="2"/>
  <c r="I303" i="2"/>
  <c r="J303" i="2"/>
  <c r="K303" i="2"/>
  <c r="L303" i="2"/>
  <c r="M303" i="2"/>
  <c r="P303" i="2"/>
  <c r="X303" i="2"/>
  <c r="Y303" i="2"/>
  <c r="Z303" i="2"/>
  <c r="AP304" i="2"/>
  <c r="AQ304" i="2"/>
  <c r="AR304" i="2"/>
  <c r="AS304" i="2"/>
  <c r="AT304" i="2"/>
  <c r="AU304" i="2"/>
  <c r="AV304" i="2"/>
  <c r="AW304" i="2"/>
  <c r="AX304" i="2"/>
  <c r="AY304" i="2"/>
  <c r="AZ304" i="2"/>
  <c r="BA304" i="2"/>
  <c r="BB304" i="2"/>
  <c r="BC304" i="2"/>
  <c r="BG304" i="2"/>
  <c r="BH304" i="2"/>
  <c r="BI304" i="2"/>
  <c r="BK304" i="2"/>
  <c r="BL304" i="2"/>
  <c r="BM304" i="2"/>
  <c r="BN304" i="2"/>
  <c r="BO304" i="2"/>
  <c r="BP304" i="2"/>
  <c r="BT304" i="2"/>
  <c r="D304" i="2"/>
  <c r="E304" i="2"/>
  <c r="F304" i="2"/>
  <c r="H304" i="2"/>
  <c r="I304" i="2"/>
  <c r="J304" i="2"/>
  <c r="K304" i="2"/>
  <c r="L304" i="2"/>
  <c r="M304" i="2"/>
  <c r="P304" i="2"/>
  <c r="X304" i="2"/>
  <c r="Y304" i="2"/>
  <c r="Z304" i="2"/>
  <c r="AP305" i="2"/>
  <c r="AQ305" i="2"/>
  <c r="AR305" i="2"/>
  <c r="AS305" i="2"/>
  <c r="AT305" i="2"/>
  <c r="AU305" i="2"/>
  <c r="AV305" i="2"/>
  <c r="AW305" i="2"/>
  <c r="AX305" i="2"/>
  <c r="AY305" i="2"/>
  <c r="AZ305" i="2"/>
  <c r="BA305" i="2"/>
  <c r="BB305" i="2"/>
  <c r="BC305" i="2"/>
  <c r="BZ305" i="2"/>
  <c r="CB305" i="2"/>
  <c r="AP306" i="2"/>
  <c r="BD306" i="2"/>
  <c r="AQ306" i="2"/>
  <c r="AR306" i="2"/>
  <c r="AS306" i="2"/>
  <c r="AT306" i="2"/>
  <c r="AU306" i="2"/>
  <c r="AV306" i="2"/>
  <c r="AW306" i="2"/>
  <c r="AX306" i="2"/>
  <c r="AY306" i="2"/>
  <c r="AZ306" i="2"/>
  <c r="BA306" i="2"/>
  <c r="BB306" i="2"/>
  <c r="BC306" i="2"/>
  <c r="BG306" i="2"/>
  <c r="BH306" i="2"/>
  <c r="BI306" i="2"/>
  <c r="BK306" i="2"/>
  <c r="BL306" i="2"/>
  <c r="BM306" i="2"/>
  <c r="BN306" i="2"/>
  <c r="BO306" i="2"/>
  <c r="BP306" i="2"/>
  <c r="BT306" i="2"/>
  <c r="D306" i="2"/>
  <c r="E306" i="2"/>
  <c r="F306" i="2"/>
  <c r="H306" i="2"/>
  <c r="I306" i="2"/>
  <c r="J306" i="2"/>
  <c r="K306" i="2"/>
  <c r="L306" i="2"/>
  <c r="M306" i="2"/>
  <c r="P306" i="2"/>
  <c r="X306" i="2"/>
  <c r="Y306" i="2"/>
  <c r="Z306" i="2"/>
  <c r="AP307" i="2"/>
  <c r="BD307" i="2"/>
  <c r="AQ307" i="2"/>
  <c r="AR307" i="2"/>
  <c r="AS307" i="2"/>
  <c r="AT307" i="2"/>
  <c r="AU307" i="2"/>
  <c r="AV307" i="2"/>
  <c r="AW307" i="2"/>
  <c r="AX307" i="2"/>
  <c r="AY307" i="2"/>
  <c r="AZ307" i="2"/>
  <c r="BA307" i="2"/>
  <c r="BB307" i="2"/>
  <c r="BC307" i="2"/>
  <c r="BG307" i="2"/>
  <c r="BH307" i="2"/>
  <c r="BI307" i="2"/>
  <c r="BK307" i="2"/>
  <c r="BL307" i="2"/>
  <c r="BM307" i="2"/>
  <c r="BN307" i="2"/>
  <c r="BO307" i="2"/>
  <c r="BP307" i="2"/>
  <c r="BT307" i="2"/>
  <c r="D307" i="2"/>
  <c r="E307" i="2"/>
  <c r="F307" i="2"/>
  <c r="H307" i="2"/>
  <c r="I307" i="2"/>
  <c r="J307" i="2"/>
  <c r="K307" i="2"/>
  <c r="L307" i="2"/>
  <c r="M307" i="2"/>
  <c r="P307" i="2"/>
  <c r="X307" i="2"/>
  <c r="Y307" i="2"/>
  <c r="Z307" i="2"/>
  <c r="AP308" i="2"/>
  <c r="BD308" i="2"/>
  <c r="AQ308" i="2"/>
  <c r="AR308" i="2"/>
  <c r="AS308" i="2"/>
  <c r="AT308" i="2"/>
  <c r="AU308" i="2"/>
  <c r="AV308" i="2"/>
  <c r="AW308" i="2"/>
  <c r="AX308" i="2"/>
  <c r="AY308" i="2"/>
  <c r="AZ308" i="2"/>
  <c r="BA308" i="2"/>
  <c r="BB308" i="2"/>
  <c r="BC308" i="2"/>
  <c r="BG308" i="2"/>
  <c r="BH308" i="2"/>
  <c r="BI308" i="2"/>
  <c r="BK308" i="2"/>
  <c r="BL308" i="2"/>
  <c r="BM308" i="2"/>
  <c r="BN308" i="2"/>
  <c r="BO308" i="2"/>
  <c r="BP308" i="2"/>
  <c r="BT308" i="2"/>
  <c r="D308" i="2"/>
  <c r="E308" i="2"/>
  <c r="F308" i="2"/>
  <c r="H308" i="2"/>
  <c r="I308" i="2"/>
  <c r="J308" i="2"/>
  <c r="K308" i="2"/>
  <c r="L308" i="2"/>
  <c r="M308" i="2"/>
  <c r="P308" i="2"/>
  <c r="X308" i="2"/>
  <c r="Y308" i="2"/>
  <c r="Z308" i="2"/>
  <c r="AP309" i="2"/>
  <c r="BD309" i="2"/>
  <c r="AQ309" i="2"/>
  <c r="AR309" i="2"/>
  <c r="AS309" i="2"/>
  <c r="AT309" i="2"/>
  <c r="AU309" i="2"/>
  <c r="AV309" i="2"/>
  <c r="AW309" i="2"/>
  <c r="AX309" i="2"/>
  <c r="AY309" i="2"/>
  <c r="AZ309" i="2"/>
  <c r="BA309" i="2"/>
  <c r="BB309" i="2"/>
  <c r="BC309" i="2"/>
  <c r="BG309" i="2"/>
  <c r="BH309" i="2"/>
  <c r="BI309" i="2"/>
  <c r="BK309" i="2"/>
  <c r="BL309" i="2"/>
  <c r="BM309" i="2"/>
  <c r="BN309" i="2"/>
  <c r="BO309" i="2"/>
  <c r="BP309" i="2"/>
  <c r="BT309" i="2"/>
  <c r="D309" i="2"/>
  <c r="E309" i="2"/>
  <c r="F309" i="2"/>
  <c r="H309" i="2"/>
  <c r="I309" i="2"/>
  <c r="J309" i="2"/>
  <c r="K309" i="2"/>
  <c r="L309" i="2"/>
  <c r="M309" i="2"/>
  <c r="P309" i="2"/>
  <c r="X309" i="2"/>
  <c r="Y309" i="2"/>
  <c r="Z309" i="2"/>
  <c r="AP310" i="2"/>
  <c r="BD310" i="2"/>
  <c r="AQ310" i="2"/>
  <c r="AR310" i="2"/>
  <c r="AS310" i="2"/>
  <c r="AT310" i="2"/>
  <c r="AU310" i="2"/>
  <c r="AV310" i="2"/>
  <c r="AW310" i="2"/>
  <c r="AX310" i="2"/>
  <c r="AY310" i="2"/>
  <c r="AZ310" i="2"/>
  <c r="BA310" i="2"/>
  <c r="BB310" i="2"/>
  <c r="BC310" i="2"/>
  <c r="BG310" i="2"/>
  <c r="BH310" i="2"/>
  <c r="BI310" i="2"/>
  <c r="BK310" i="2"/>
  <c r="BL310" i="2"/>
  <c r="BM310" i="2"/>
  <c r="BN310" i="2"/>
  <c r="BO310" i="2"/>
  <c r="BP310" i="2"/>
  <c r="BT310" i="2"/>
  <c r="D310" i="2"/>
  <c r="E310" i="2"/>
  <c r="F310" i="2"/>
  <c r="H310" i="2"/>
  <c r="I310" i="2"/>
  <c r="J310" i="2"/>
  <c r="K310" i="2"/>
  <c r="L310" i="2"/>
  <c r="M310" i="2"/>
  <c r="P310" i="2"/>
  <c r="X310" i="2"/>
  <c r="Y310" i="2"/>
  <c r="Z310" i="2"/>
  <c r="AP311" i="2"/>
  <c r="BD311" i="2"/>
  <c r="AQ311" i="2"/>
  <c r="AR311" i="2"/>
  <c r="AS311" i="2"/>
  <c r="AT311" i="2"/>
  <c r="AU311" i="2"/>
  <c r="AV311" i="2"/>
  <c r="AW311" i="2"/>
  <c r="AX311" i="2"/>
  <c r="AY311" i="2"/>
  <c r="AZ311" i="2"/>
  <c r="BA311" i="2"/>
  <c r="BB311" i="2"/>
  <c r="BC311" i="2"/>
  <c r="BG311" i="2"/>
  <c r="BH311" i="2"/>
  <c r="BI311" i="2"/>
  <c r="BK311" i="2"/>
  <c r="BL311" i="2"/>
  <c r="BM311" i="2"/>
  <c r="BN311" i="2"/>
  <c r="BO311" i="2"/>
  <c r="BP311" i="2"/>
  <c r="BT311" i="2"/>
  <c r="D311" i="2"/>
  <c r="E311" i="2"/>
  <c r="F311" i="2"/>
  <c r="H311" i="2"/>
  <c r="I311" i="2"/>
  <c r="J311" i="2"/>
  <c r="K311" i="2"/>
  <c r="L311" i="2"/>
  <c r="M311" i="2"/>
  <c r="P311" i="2"/>
  <c r="X311" i="2"/>
  <c r="Y311" i="2"/>
  <c r="Z311" i="2"/>
  <c r="AP312" i="2"/>
  <c r="AQ312" i="2"/>
  <c r="AR312" i="2"/>
  <c r="AS312" i="2"/>
  <c r="AT312" i="2"/>
  <c r="AU312" i="2"/>
  <c r="AV312" i="2"/>
  <c r="AW312" i="2"/>
  <c r="AX312" i="2"/>
  <c r="AY312" i="2"/>
  <c r="AZ312" i="2"/>
  <c r="BA312" i="2"/>
  <c r="BB312" i="2"/>
  <c r="BC312" i="2"/>
  <c r="BG312" i="2"/>
  <c r="BH312" i="2"/>
  <c r="BI312" i="2"/>
  <c r="BK312" i="2"/>
  <c r="BL312" i="2"/>
  <c r="BM312" i="2"/>
  <c r="BN312" i="2"/>
  <c r="BO312" i="2"/>
  <c r="BP312" i="2"/>
  <c r="BT312" i="2"/>
  <c r="D312" i="2"/>
  <c r="E312" i="2"/>
  <c r="F312" i="2"/>
  <c r="H312" i="2"/>
  <c r="I312" i="2"/>
  <c r="J312" i="2"/>
  <c r="K312" i="2"/>
  <c r="L312" i="2"/>
  <c r="M312" i="2"/>
  <c r="P312" i="2"/>
  <c r="X312" i="2"/>
  <c r="Y312" i="2"/>
  <c r="Z312" i="2"/>
  <c r="AP313" i="2"/>
  <c r="BD313" i="2"/>
  <c r="AQ313" i="2"/>
  <c r="AR313" i="2"/>
  <c r="AS313" i="2"/>
  <c r="AT313" i="2"/>
  <c r="AU313" i="2"/>
  <c r="AV313" i="2"/>
  <c r="AW313" i="2"/>
  <c r="AX313" i="2"/>
  <c r="AY313" i="2"/>
  <c r="AZ313" i="2"/>
  <c r="BA313" i="2"/>
  <c r="BB313" i="2"/>
  <c r="BC313" i="2"/>
  <c r="BG313" i="2"/>
  <c r="BH313" i="2"/>
  <c r="BI313" i="2"/>
  <c r="BK313" i="2"/>
  <c r="BL313" i="2"/>
  <c r="BM313" i="2"/>
  <c r="BN313" i="2"/>
  <c r="BO313" i="2"/>
  <c r="BP313" i="2"/>
  <c r="BT313" i="2"/>
  <c r="D313" i="2"/>
  <c r="E313" i="2"/>
  <c r="F313" i="2"/>
  <c r="H313" i="2"/>
  <c r="I313" i="2"/>
  <c r="J313" i="2"/>
  <c r="K313" i="2"/>
  <c r="L313" i="2"/>
  <c r="M313" i="2"/>
  <c r="P313" i="2"/>
  <c r="X313" i="2"/>
  <c r="Y313" i="2"/>
  <c r="Z313" i="2"/>
  <c r="AP314" i="2"/>
  <c r="BD314" i="2"/>
  <c r="AQ314" i="2"/>
  <c r="AR314" i="2"/>
  <c r="AS314" i="2"/>
  <c r="AT314" i="2"/>
  <c r="AU314" i="2"/>
  <c r="AV314" i="2"/>
  <c r="AW314" i="2"/>
  <c r="AX314" i="2"/>
  <c r="AY314" i="2"/>
  <c r="AZ314" i="2"/>
  <c r="BA314" i="2"/>
  <c r="BB314" i="2"/>
  <c r="BC314" i="2"/>
  <c r="BG314" i="2"/>
  <c r="BH314" i="2"/>
  <c r="BI314" i="2"/>
  <c r="BK314" i="2"/>
  <c r="BL314" i="2"/>
  <c r="BM314" i="2"/>
  <c r="BN314" i="2"/>
  <c r="BO314" i="2"/>
  <c r="BP314" i="2"/>
  <c r="BT314" i="2"/>
  <c r="D314" i="2"/>
  <c r="E314" i="2"/>
  <c r="F314" i="2"/>
  <c r="H314" i="2"/>
  <c r="I314" i="2"/>
  <c r="J314" i="2"/>
  <c r="K314" i="2"/>
  <c r="L314" i="2"/>
  <c r="M314" i="2"/>
  <c r="P314" i="2"/>
  <c r="X314" i="2"/>
  <c r="Y314" i="2"/>
  <c r="Z314" i="2"/>
  <c r="AP315" i="2"/>
  <c r="BD315" i="2"/>
  <c r="AQ315" i="2"/>
  <c r="AR315" i="2"/>
  <c r="AS315" i="2"/>
  <c r="AT315" i="2"/>
  <c r="AU315" i="2"/>
  <c r="AV315" i="2"/>
  <c r="AW315" i="2"/>
  <c r="AX315" i="2"/>
  <c r="AY315" i="2"/>
  <c r="AZ315" i="2"/>
  <c r="BA315" i="2"/>
  <c r="BB315" i="2"/>
  <c r="BC315" i="2"/>
  <c r="BG315" i="2"/>
  <c r="BH315" i="2"/>
  <c r="BI315" i="2"/>
  <c r="BK315" i="2"/>
  <c r="BL315" i="2"/>
  <c r="BM315" i="2"/>
  <c r="BN315" i="2"/>
  <c r="BO315" i="2"/>
  <c r="BP315" i="2"/>
  <c r="BT315" i="2"/>
  <c r="D315" i="2"/>
  <c r="E315" i="2"/>
  <c r="F315" i="2"/>
  <c r="H315" i="2"/>
  <c r="I315" i="2"/>
  <c r="J315" i="2"/>
  <c r="K315" i="2"/>
  <c r="L315" i="2"/>
  <c r="M315" i="2"/>
  <c r="P315" i="2"/>
  <c r="X315" i="2"/>
  <c r="Y315" i="2"/>
  <c r="Z315" i="2"/>
  <c r="AP316" i="2"/>
  <c r="BD316" i="2"/>
  <c r="AQ316" i="2"/>
  <c r="AR316" i="2"/>
  <c r="AS316" i="2"/>
  <c r="AT316" i="2"/>
  <c r="AU316" i="2"/>
  <c r="AV316" i="2"/>
  <c r="AW316" i="2"/>
  <c r="AX316" i="2"/>
  <c r="AY316" i="2"/>
  <c r="AZ316" i="2"/>
  <c r="BA316" i="2"/>
  <c r="BB316" i="2"/>
  <c r="BC316" i="2"/>
  <c r="BG316" i="2"/>
  <c r="BH316" i="2"/>
  <c r="BI316" i="2"/>
  <c r="BK316" i="2"/>
  <c r="BL316" i="2"/>
  <c r="BM316" i="2"/>
  <c r="BN316" i="2"/>
  <c r="BO316" i="2"/>
  <c r="BP316" i="2"/>
  <c r="BT316" i="2"/>
  <c r="D316" i="2"/>
  <c r="E316" i="2"/>
  <c r="F316" i="2"/>
  <c r="H316" i="2"/>
  <c r="I316" i="2"/>
  <c r="J316" i="2"/>
  <c r="K316" i="2"/>
  <c r="L316" i="2"/>
  <c r="M316" i="2"/>
  <c r="P316" i="2"/>
  <c r="X316" i="2"/>
  <c r="Y316" i="2"/>
  <c r="Z316" i="2"/>
  <c r="AP317" i="2"/>
  <c r="BD317" i="2"/>
  <c r="AQ317" i="2"/>
  <c r="AR317" i="2"/>
  <c r="AS317" i="2"/>
  <c r="AT317" i="2"/>
  <c r="AU317" i="2"/>
  <c r="AV317" i="2"/>
  <c r="AW317" i="2"/>
  <c r="AX317" i="2"/>
  <c r="AY317" i="2"/>
  <c r="AZ317" i="2"/>
  <c r="BA317" i="2"/>
  <c r="BB317" i="2"/>
  <c r="BC317" i="2"/>
  <c r="BG317" i="2"/>
  <c r="BH317" i="2"/>
  <c r="BI317" i="2"/>
  <c r="BK317" i="2"/>
  <c r="BL317" i="2"/>
  <c r="BM317" i="2"/>
  <c r="BN317" i="2"/>
  <c r="BO317" i="2"/>
  <c r="BP317" i="2"/>
  <c r="BT317" i="2"/>
  <c r="D317" i="2"/>
  <c r="E317" i="2"/>
  <c r="F317" i="2"/>
  <c r="H317" i="2"/>
  <c r="I317" i="2"/>
  <c r="J317" i="2"/>
  <c r="K317" i="2"/>
  <c r="L317" i="2"/>
  <c r="M317" i="2"/>
  <c r="P317" i="2"/>
  <c r="X317" i="2"/>
  <c r="Y317" i="2"/>
  <c r="Z317" i="2"/>
  <c r="AP318" i="2"/>
  <c r="BD318" i="2"/>
  <c r="AQ318" i="2"/>
  <c r="AR318" i="2"/>
  <c r="AS318" i="2"/>
  <c r="AT318" i="2"/>
  <c r="AU318" i="2"/>
  <c r="AV318" i="2"/>
  <c r="AW318" i="2"/>
  <c r="AX318" i="2"/>
  <c r="AY318" i="2"/>
  <c r="AZ318" i="2"/>
  <c r="BA318" i="2"/>
  <c r="BB318" i="2"/>
  <c r="BC318" i="2"/>
  <c r="BG318" i="2"/>
  <c r="BH318" i="2"/>
  <c r="BI318" i="2"/>
  <c r="BK318" i="2"/>
  <c r="BL318" i="2"/>
  <c r="BM318" i="2"/>
  <c r="BN318" i="2"/>
  <c r="BO318" i="2"/>
  <c r="BP318" i="2"/>
  <c r="BT318" i="2"/>
  <c r="D318" i="2"/>
  <c r="E318" i="2"/>
  <c r="F318" i="2"/>
  <c r="H318" i="2"/>
  <c r="I318" i="2"/>
  <c r="J318" i="2"/>
  <c r="K318" i="2"/>
  <c r="L318" i="2"/>
  <c r="M318" i="2"/>
  <c r="P318" i="2"/>
  <c r="X318" i="2"/>
  <c r="Y318" i="2"/>
  <c r="Z318" i="2"/>
  <c r="AP319" i="2"/>
  <c r="BD319" i="2"/>
  <c r="AQ319" i="2"/>
  <c r="AR319" i="2"/>
  <c r="AS319" i="2"/>
  <c r="AT319" i="2"/>
  <c r="AU319" i="2"/>
  <c r="AV319" i="2"/>
  <c r="AW319" i="2"/>
  <c r="AX319" i="2"/>
  <c r="AY319" i="2"/>
  <c r="AZ319" i="2"/>
  <c r="BA319" i="2"/>
  <c r="BB319" i="2"/>
  <c r="BC319" i="2"/>
  <c r="BG319" i="2"/>
  <c r="BH319" i="2"/>
  <c r="BI319" i="2"/>
  <c r="BK319" i="2"/>
  <c r="BL319" i="2"/>
  <c r="BM319" i="2"/>
  <c r="BN319" i="2"/>
  <c r="BO319" i="2"/>
  <c r="BP319" i="2"/>
  <c r="BT319" i="2"/>
  <c r="D319" i="2"/>
  <c r="E319" i="2"/>
  <c r="F319" i="2"/>
  <c r="H319" i="2"/>
  <c r="I319" i="2"/>
  <c r="J319" i="2"/>
  <c r="K319" i="2"/>
  <c r="L319" i="2"/>
  <c r="M319" i="2"/>
  <c r="P319" i="2"/>
  <c r="X319" i="2"/>
  <c r="Y319" i="2"/>
  <c r="Z319" i="2"/>
  <c r="AP320" i="2"/>
  <c r="AQ320" i="2"/>
  <c r="AR320" i="2"/>
  <c r="AS320" i="2"/>
  <c r="AT320" i="2"/>
  <c r="AU320" i="2"/>
  <c r="AV320" i="2"/>
  <c r="AW320" i="2"/>
  <c r="AX320" i="2"/>
  <c r="AY320" i="2"/>
  <c r="AZ320" i="2"/>
  <c r="BA320" i="2"/>
  <c r="BB320" i="2"/>
  <c r="BC320" i="2"/>
  <c r="BG320" i="2"/>
  <c r="BH320" i="2"/>
  <c r="BI320" i="2"/>
  <c r="BK320" i="2"/>
  <c r="BL320" i="2"/>
  <c r="BM320" i="2"/>
  <c r="BN320" i="2"/>
  <c r="BO320" i="2"/>
  <c r="BP320" i="2"/>
  <c r="BT320" i="2"/>
  <c r="D320" i="2"/>
  <c r="E320" i="2"/>
  <c r="F320" i="2"/>
  <c r="H320" i="2"/>
  <c r="I320" i="2"/>
  <c r="J320" i="2"/>
  <c r="K320" i="2"/>
  <c r="L320" i="2"/>
  <c r="M320" i="2"/>
  <c r="P320" i="2"/>
  <c r="X320" i="2"/>
  <c r="Y320" i="2"/>
  <c r="Z320" i="2"/>
  <c r="AP321" i="2"/>
  <c r="BD321" i="2"/>
  <c r="AQ321" i="2"/>
  <c r="AR321" i="2"/>
  <c r="AS321" i="2"/>
  <c r="AT321" i="2"/>
  <c r="AU321" i="2"/>
  <c r="AV321" i="2"/>
  <c r="AW321" i="2"/>
  <c r="AX321" i="2"/>
  <c r="AY321" i="2"/>
  <c r="AZ321" i="2"/>
  <c r="BA321" i="2"/>
  <c r="BB321" i="2"/>
  <c r="BC321" i="2"/>
  <c r="BZ321" i="2"/>
  <c r="CB321" i="2"/>
  <c r="AP322" i="2"/>
  <c r="BD322" i="2"/>
  <c r="AQ322" i="2"/>
  <c r="AR322" i="2"/>
  <c r="AS322" i="2"/>
  <c r="AT322" i="2"/>
  <c r="AU322" i="2"/>
  <c r="AV322" i="2"/>
  <c r="AW322" i="2"/>
  <c r="AX322" i="2"/>
  <c r="AY322" i="2"/>
  <c r="AZ322" i="2"/>
  <c r="BA322" i="2"/>
  <c r="BB322" i="2"/>
  <c r="BC322" i="2"/>
  <c r="BZ322" i="2"/>
  <c r="CB322" i="2"/>
  <c r="AP323" i="2"/>
  <c r="BD323" i="2"/>
  <c r="AQ323" i="2"/>
  <c r="AR323" i="2"/>
  <c r="AS323" i="2"/>
  <c r="AT323" i="2"/>
  <c r="AU323" i="2"/>
  <c r="AV323" i="2"/>
  <c r="AW323" i="2"/>
  <c r="AX323" i="2"/>
  <c r="AY323" i="2"/>
  <c r="AZ323" i="2"/>
  <c r="BA323" i="2"/>
  <c r="BB323" i="2"/>
  <c r="BC323" i="2"/>
  <c r="BZ323" i="2"/>
  <c r="CB323" i="2"/>
  <c r="AP324" i="2"/>
  <c r="BD324" i="2"/>
  <c r="AQ324" i="2"/>
  <c r="AR324" i="2"/>
  <c r="AS324" i="2"/>
  <c r="AT324" i="2"/>
  <c r="AU324" i="2"/>
  <c r="AV324" i="2"/>
  <c r="AW324" i="2"/>
  <c r="AX324" i="2"/>
  <c r="AY324" i="2"/>
  <c r="AZ324" i="2"/>
  <c r="BA324" i="2"/>
  <c r="BB324" i="2"/>
  <c r="BC324" i="2"/>
  <c r="BZ324" i="2"/>
  <c r="CB324" i="2"/>
  <c r="AP325" i="2"/>
  <c r="BD325" i="2"/>
  <c r="AQ325" i="2"/>
  <c r="AR325" i="2"/>
  <c r="AS325" i="2"/>
  <c r="AT325" i="2"/>
  <c r="AU325" i="2"/>
  <c r="AV325" i="2"/>
  <c r="AW325" i="2"/>
  <c r="AX325" i="2"/>
  <c r="AY325" i="2"/>
  <c r="AZ325" i="2"/>
  <c r="BA325" i="2"/>
  <c r="BB325" i="2"/>
  <c r="BC325" i="2"/>
  <c r="BG325" i="2"/>
  <c r="BH325" i="2"/>
  <c r="BI325" i="2"/>
  <c r="BK325" i="2"/>
  <c r="BL325" i="2"/>
  <c r="BM325" i="2"/>
  <c r="BN325" i="2"/>
  <c r="BO325" i="2"/>
  <c r="BP325" i="2"/>
  <c r="BT325" i="2"/>
  <c r="D325" i="2"/>
  <c r="E325" i="2"/>
  <c r="F325" i="2"/>
  <c r="H325" i="2"/>
  <c r="I325" i="2"/>
  <c r="J325" i="2"/>
  <c r="K325" i="2"/>
  <c r="L325" i="2"/>
  <c r="M325" i="2"/>
  <c r="P325" i="2"/>
  <c r="X325" i="2"/>
  <c r="Y325" i="2"/>
  <c r="Z325" i="2"/>
  <c r="AP326" i="2"/>
  <c r="BD326" i="2"/>
  <c r="AQ326" i="2"/>
  <c r="AR326" i="2"/>
  <c r="AS326" i="2"/>
  <c r="AT326" i="2"/>
  <c r="AU326" i="2"/>
  <c r="AV326" i="2"/>
  <c r="AW326" i="2"/>
  <c r="AX326" i="2"/>
  <c r="AY326" i="2"/>
  <c r="AZ326" i="2"/>
  <c r="BA326" i="2"/>
  <c r="BB326" i="2"/>
  <c r="BC326" i="2"/>
  <c r="BZ326" i="2"/>
  <c r="CB326" i="2"/>
  <c r="AP327" i="2"/>
  <c r="BD327" i="2"/>
  <c r="AQ327" i="2"/>
  <c r="AR327" i="2"/>
  <c r="AS327" i="2"/>
  <c r="AT327" i="2"/>
  <c r="AU327" i="2"/>
  <c r="AV327" i="2"/>
  <c r="AW327" i="2"/>
  <c r="AX327" i="2"/>
  <c r="AY327" i="2"/>
  <c r="AZ327" i="2"/>
  <c r="BA327" i="2"/>
  <c r="BB327" i="2"/>
  <c r="BC327" i="2"/>
  <c r="BG327" i="2"/>
  <c r="BH327" i="2"/>
  <c r="BI327" i="2"/>
  <c r="BK327" i="2"/>
  <c r="BL327" i="2"/>
  <c r="BM327" i="2"/>
  <c r="BN327" i="2"/>
  <c r="BO327" i="2"/>
  <c r="BP327" i="2"/>
  <c r="BT327" i="2"/>
  <c r="D327" i="2"/>
  <c r="E327" i="2"/>
  <c r="F327" i="2"/>
  <c r="H327" i="2"/>
  <c r="I327" i="2"/>
  <c r="J327" i="2"/>
  <c r="K327" i="2"/>
  <c r="L327" i="2"/>
  <c r="M327" i="2"/>
  <c r="P327" i="2"/>
  <c r="X327" i="2"/>
  <c r="Y327" i="2"/>
  <c r="Z327" i="2"/>
  <c r="AP328" i="2"/>
  <c r="AQ328" i="2"/>
  <c r="AR328" i="2"/>
  <c r="AS328" i="2"/>
  <c r="AT328" i="2"/>
  <c r="AU328" i="2"/>
  <c r="AV328" i="2"/>
  <c r="AW328" i="2"/>
  <c r="AX328" i="2"/>
  <c r="AY328" i="2"/>
  <c r="AZ328" i="2"/>
  <c r="BA328" i="2"/>
  <c r="BB328" i="2"/>
  <c r="BC328" i="2"/>
  <c r="BG328" i="2"/>
  <c r="BH328" i="2"/>
  <c r="BI328" i="2"/>
  <c r="BK328" i="2"/>
  <c r="BL328" i="2"/>
  <c r="BM328" i="2"/>
  <c r="BN328" i="2"/>
  <c r="BO328" i="2"/>
  <c r="BP328" i="2"/>
  <c r="BT328" i="2"/>
  <c r="D328" i="2"/>
  <c r="E328" i="2"/>
  <c r="F328" i="2"/>
  <c r="H328" i="2"/>
  <c r="I328" i="2"/>
  <c r="J328" i="2"/>
  <c r="K328" i="2"/>
  <c r="L328" i="2"/>
  <c r="M328" i="2"/>
  <c r="P328" i="2"/>
  <c r="X328" i="2"/>
  <c r="Y328" i="2"/>
  <c r="Z328" i="2"/>
  <c r="AP329" i="2"/>
  <c r="BD329" i="2"/>
  <c r="AQ329" i="2"/>
  <c r="AR329" i="2"/>
  <c r="AS329" i="2"/>
  <c r="AT329" i="2"/>
  <c r="AU329" i="2"/>
  <c r="AV329" i="2"/>
  <c r="AW329" i="2"/>
  <c r="AX329" i="2"/>
  <c r="AY329" i="2"/>
  <c r="AZ329" i="2"/>
  <c r="BA329" i="2"/>
  <c r="BB329" i="2"/>
  <c r="BC329" i="2"/>
  <c r="BG329" i="2"/>
  <c r="BH329" i="2"/>
  <c r="BI329" i="2"/>
  <c r="BK329" i="2"/>
  <c r="BL329" i="2"/>
  <c r="BM329" i="2"/>
  <c r="BN329" i="2"/>
  <c r="BO329" i="2"/>
  <c r="BP329" i="2"/>
  <c r="BT329" i="2"/>
  <c r="D329" i="2"/>
  <c r="E329" i="2"/>
  <c r="F329" i="2"/>
  <c r="H329" i="2"/>
  <c r="I329" i="2"/>
  <c r="J329" i="2"/>
  <c r="K329" i="2"/>
  <c r="L329" i="2"/>
  <c r="M329" i="2"/>
  <c r="P329" i="2"/>
  <c r="X329" i="2"/>
  <c r="Y329" i="2"/>
  <c r="Z329" i="2"/>
  <c r="AP330" i="2"/>
  <c r="AQ330" i="2"/>
  <c r="AR330" i="2"/>
  <c r="AS330" i="2"/>
  <c r="AT330" i="2"/>
  <c r="AU330" i="2"/>
  <c r="AV330" i="2"/>
  <c r="AW330" i="2"/>
  <c r="AX330" i="2"/>
  <c r="AY330" i="2"/>
  <c r="AZ330" i="2"/>
  <c r="BA330" i="2"/>
  <c r="BB330" i="2"/>
  <c r="BC330" i="2"/>
  <c r="BG330" i="2"/>
  <c r="BH330" i="2"/>
  <c r="BI330" i="2"/>
  <c r="BK330" i="2"/>
  <c r="BL330" i="2"/>
  <c r="BM330" i="2"/>
  <c r="BN330" i="2"/>
  <c r="BO330" i="2"/>
  <c r="BP330" i="2"/>
  <c r="BT330" i="2"/>
  <c r="D330" i="2"/>
  <c r="E330" i="2"/>
  <c r="F330" i="2"/>
  <c r="H330" i="2"/>
  <c r="I330" i="2"/>
  <c r="J330" i="2"/>
  <c r="K330" i="2"/>
  <c r="L330" i="2"/>
  <c r="M330" i="2"/>
  <c r="P330" i="2"/>
  <c r="X330" i="2"/>
  <c r="Y330" i="2"/>
  <c r="Z330" i="2"/>
  <c r="AP331" i="2"/>
  <c r="BD331" i="2"/>
  <c r="AQ331" i="2"/>
  <c r="AR331" i="2"/>
  <c r="AS331" i="2"/>
  <c r="AT331" i="2"/>
  <c r="AU331" i="2"/>
  <c r="AV331" i="2"/>
  <c r="AW331" i="2"/>
  <c r="AX331" i="2"/>
  <c r="AY331" i="2"/>
  <c r="AZ331" i="2"/>
  <c r="BA331" i="2"/>
  <c r="BB331" i="2"/>
  <c r="BC331" i="2"/>
  <c r="BG331" i="2"/>
  <c r="BH331" i="2"/>
  <c r="BI331" i="2"/>
  <c r="BK331" i="2"/>
  <c r="BL331" i="2"/>
  <c r="BM331" i="2"/>
  <c r="BN331" i="2"/>
  <c r="BO331" i="2"/>
  <c r="BP331" i="2"/>
  <c r="BT331" i="2"/>
  <c r="D331" i="2"/>
  <c r="E331" i="2"/>
  <c r="F331" i="2"/>
  <c r="H331" i="2"/>
  <c r="I331" i="2"/>
  <c r="J331" i="2"/>
  <c r="K331" i="2"/>
  <c r="L331" i="2"/>
  <c r="M331" i="2"/>
  <c r="P331" i="2"/>
  <c r="X331" i="2"/>
  <c r="Y331" i="2"/>
  <c r="Z331" i="2"/>
  <c r="AP332" i="2"/>
  <c r="AQ332" i="2"/>
  <c r="AR332" i="2"/>
  <c r="AS332" i="2"/>
  <c r="AT332" i="2"/>
  <c r="AU332" i="2"/>
  <c r="AV332" i="2"/>
  <c r="AW332" i="2"/>
  <c r="AX332" i="2"/>
  <c r="AY332" i="2"/>
  <c r="AZ332" i="2"/>
  <c r="BA332" i="2"/>
  <c r="BB332" i="2"/>
  <c r="BC332" i="2"/>
  <c r="BG332" i="2"/>
  <c r="BH332" i="2"/>
  <c r="BI332" i="2"/>
  <c r="BK332" i="2"/>
  <c r="BL332" i="2"/>
  <c r="BM332" i="2"/>
  <c r="BN332" i="2"/>
  <c r="BO332" i="2"/>
  <c r="BP332" i="2"/>
  <c r="BT332" i="2"/>
  <c r="D332" i="2"/>
  <c r="E332" i="2"/>
  <c r="F332" i="2"/>
  <c r="H332" i="2"/>
  <c r="I332" i="2"/>
  <c r="J332" i="2"/>
  <c r="K332" i="2"/>
  <c r="L332" i="2"/>
  <c r="M332" i="2"/>
  <c r="P332" i="2"/>
  <c r="X332" i="2"/>
  <c r="Y332" i="2"/>
  <c r="Z332" i="2"/>
  <c r="AP333" i="2"/>
  <c r="BD333" i="2"/>
  <c r="AQ333" i="2"/>
  <c r="AR333" i="2"/>
  <c r="AS333" i="2"/>
  <c r="AT333" i="2"/>
  <c r="AU333" i="2"/>
  <c r="AV333" i="2"/>
  <c r="AW333" i="2"/>
  <c r="AX333" i="2"/>
  <c r="AY333" i="2"/>
  <c r="AZ333" i="2"/>
  <c r="BA333" i="2"/>
  <c r="BB333" i="2"/>
  <c r="BC333" i="2"/>
  <c r="BG333" i="2"/>
  <c r="BH333" i="2"/>
  <c r="BI333" i="2"/>
  <c r="BK333" i="2"/>
  <c r="BL333" i="2"/>
  <c r="BM333" i="2"/>
  <c r="BN333" i="2"/>
  <c r="BO333" i="2"/>
  <c r="BP333" i="2"/>
  <c r="BT333" i="2"/>
  <c r="D333" i="2"/>
  <c r="E333" i="2"/>
  <c r="F333" i="2"/>
  <c r="H333" i="2"/>
  <c r="I333" i="2"/>
  <c r="J333" i="2"/>
  <c r="K333" i="2"/>
  <c r="L333" i="2"/>
  <c r="M333" i="2"/>
  <c r="P333" i="2"/>
  <c r="X333" i="2"/>
  <c r="Y333" i="2"/>
  <c r="Z333" i="2"/>
  <c r="AP334" i="2"/>
  <c r="AQ334" i="2"/>
  <c r="AR334" i="2"/>
  <c r="AS334" i="2"/>
  <c r="AT334" i="2"/>
  <c r="AU334" i="2"/>
  <c r="AV334" i="2"/>
  <c r="AW334" i="2"/>
  <c r="AX334" i="2"/>
  <c r="AY334" i="2"/>
  <c r="AZ334" i="2"/>
  <c r="BA334" i="2"/>
  <c r="BB334" i="2"/>
  <c r="BC334" i="2"/>
  <c r="BG334" i="2"/>
  <c r="BH334" i="2"/>
  <c r="BI334" i="2"/>
  <c r="BK334" i="2"/>
  <c r="BL334" i="2"/>
  <c r="BM334" i="2"/>
  <c r="BN334" i="2"/>
  <c r="BO334" i="2"/>
  <c r="BP334" i="2"/>
  <c r="BT334" i="2"/>
  <c r="D334" i="2"/>
  <c r="E334" i="2"/>
  <c r="F334" i="2"/>
  <c r="H334" i="2"/>
  <c r="I334" i="2"/>
  <c r="J334" i="2"/>
  <c r="K334" i="2"/>
  <c r="L334" i="2"/>
  <c r="M334" i="2"/>
  <c r="P334" i="2"/>
  <c r="X334" i="2"/>
  <c r="Y334" i="2"/>
  <c r="Z334" i="2"/>
  <c r="AP335" i="2"/>
  <c r="AQ335" i="2"/>
  <c r="AR335" i="2"/>
  <c r="AS335" i="2"/>
  <c r="AT335" i="2"/>
  <c r="AU335" i="2"/>
  <c r="AV335" i="2"/>
  <c r="AW335" i="2"/>
  <c r="AX335" i="2"/>
  <c r="AY335" i="2"/>
  <c r="AZ335" i="2"/>
  <c r="BA335" i="2"/>
  <c r="BB335" i="2"/>
  <c r="BC335" i="2"/>
  <c r="BG335" i="2"/>
  <c r="BH335" i="2"/>
  <c r="BI335" i="2"/>
  <c r="BK335" i="2"/>
  <c r="BL335" i="2"/>
  <c r="BM335" i="2"/>
  <c r="BN335" i="2"/>
  <c r="BO335" i="2"/>
  <c r="BP335" i="2"/>
  <c r="BT335" i="2"/>
  <c r="D335" i="2"/>
  <c r="E335" i="2"/>
  <c r="F335" i="2"/>
  <c r="H335" i="2"/>
  <c r="I335" i="2"/>
  <c r="J335" i="2"/>
  <c r="K335" i="2"/>
  <c r="L335" i="2"/>
  <c r="M335" i="2"/>
  <c r="P335" i="2"/>
  <c r="X335" i="2"/>
  <c r="Y335" i="2"/>
  <c r="Z335" i="2"/>
  <c r="AP336" i="2"/>
  <c r="BD336" i="2"/>
  <c r="AQ336" i="2"/>
  <c r="AR336" i="2"/>
  <c r="AS336" i="2"/>
  <c r="AT336" i="2"/>
  <c r="AU336" i="2"/>
  <c r="AV336" i="2"/>
  <c r="AW336" i="2"/>
  <c r="AX336" i="2"/>
  <c r="AY336" i="2"/>
  <c r="AZ336" i="2"/>
  <c r="BA336" i="2"/>
  <c r="BB336" i="2"/>
  <c r="BC336" i="2"/>
  <c r="BG336" i="2"/>
  <c r="BH336" i="2"/>
  <c r="BI336" i="2"/>
  <c r="BK336" i="2"/>
  <c r="BL336" i="2"/>
  <c r="BM336" i="2"/>
  <c r="BN336" i="2"/>
  <c r="BO336" i="2"/>
  <c r="BP336" i="2"/>
  <c r="BT336" i="2"/>
  <c r="D336" i="2"/>
  <c r="E336" i="2"/>
  <c r="F336" i="2"/>
  <c r="H336" i="2"/>
  <c r="I336" i="2"/>
  <c r="J336" i="2"/>
  <c r="K336" i="2"/>
  <c r="L336" i="2"/>
  <c r="M336" i="2"/>
  <c r="P336" i="2"/>
  <c r="X336" i="2"/>
  <c r="Y336" i="2"/>
  <c r="Z336" i="2"/>
  <c r="AP337" i="2"/>
  <c r="AQ337" i="2"/>
  <c r="AR337" i="2"/>
  <c r="AS337" i="2"/>
  <c r="AT337" i="2"/>
  <c r="AU337" i="2"/>
  <c r="AV337" i="2"/>
  <c r="AW337" i="2"/>
  <c r="AX337" i="2"/>
  <c r="AY337" i="2"/>
  <c r="AZ337" i="2"/>
  <c r="BA337" i="2"/>
  <c r="BB337" i="2"/>
  <c r="BC337" i="2"/>
  <c r="BG337" i="2"/>
  <c r="BH337" i="2"/>
  <c r="BI337" i="2"/>
  <c r="BK337" i="2"/>
  <c r="BL337" i="2"/>
  <c r="BM337" i="2"/>
  <c r="BN337" i="2"/>
  <c r="BO337" i="2"/>
  <c r="BP337" i="2"/>
  <c r="BT337" i="2"/>
  <c r="D337" i="2"/>
  <c r="E337" i="2"/>
  <c r="F337" i="2"/>
  <c r="H337" i="2"/>
  <c r="I337" i="2"/>
  <c r="J337" i="2"/>
  <c r="K337" i="2"/>
  <c r="L337" i="2"/>
  <c r="M337" i="2"/>
  <c r="P337" i="2"/>
  <c r="X337" i="2"/>
  <c r="Y337" i="2"/>
  <c r="Z337" i="2"/>
  <c r="AP338" i="2"/>
  <c r="BD338" i="2"/>
  <c r="AQ338" i="2"/>
  <c r="AR338" i="2"/>
  <c r="AS338" i="2"/>
  <c r="AT338" i="2"/>
  <c r="AU338" i="2"/>
  <c r="AV338" i="2"/>
  <c r="AW338" i="2"/>
  <c r="AX338" i="2"/>
  <c r="AY338" i="2"/>
  <c r="AZ338" i="2"/>
  <c r="BA338" i="2"/>
  <c r="BB338" i="2"/>
  <c r="BC338" i="2"/>
  <c r="BG338" i="2"/>
  <c r="BH338" i="2"/>
  <c r="BI338" i="2"/>
  <c r="BK338" i="2"/>
  <c r="BL338" i="2"/>
  <c r="BM338" i="2"/>
  <c r="BN338" i="2"/>
  <c r="BO338" i="2"/>
  <c r="BP338" i="2"/>
  <c r="BT338" i="2"/>
  <c r="D338" i="2"/>
  <c r="E338" i="2"/>
  <c r="F338" i="2"/>
  <c r="T338" i="2"/>
  <c r="AA338" i="2"/>
  <c r="H338" i="2"/>
  <c r="I338" i="2"/>
  <c r="J338" i="2"/>
  <c r="K338" i="2"/>
  <c r="L338" i="2"/>
  <c r="M338" i="2"/>
  <c r="P338" i="2"/>
  <c r="X338" i="2"/>
  <c r="Y338" i="2"/>
  <c r="Z338" i="2"/>
  <c r="AP339" i="2"/>
  <c r="BD339" i="2"/>
  <c r="AQ339" i="2"/>
  <c r="AR339" i="2"/>
  <c r="AS339" i="2"/>
  <c r="AT339" i="2"/>
  <c r="AU339" i="2"/>
  <c r="AV339" i="2"/>
  <c r="AW339" i="2"/>
  <c r="AX339" i="2"/>
  <c r="AY339" i="2"/>
  <c r="AZ339" i="2"/>
  <c r="BA339" i="2"/>
  <c r="BB339" i="2"/>
  <c r="BC339" i="2"/>
  <c r="BG339" i="2"/>
  <c r="BH339" i="2"/>
  <c r="BI339" i="2"/>
  <c r="BK339" i="2"/>
  <c r="BL339" i="2"/>
  <c r="BM339" i="2"/>
  <c r="BN339" i="2"/>
  <c r="BO339" i="2"/>
  <c r="BP339" i="2"/>
  <c r="BT339" i="2"/>
  <c r="D339" i="2"/>
  <c r="E339" i="2"/>
  <c r="F339" i="2"/>
  <c r="H339" i="2"/>
  <c r="I339" i="2"/>
  <c r="J339" i="2"/>
  <c r="K339" i="2"/>
  <c r="L339" i="2"/>
  <c r="M339" i="2"/>
  <c r="P339" i="2"/>
  <c r="X339" i="2"/>
  <c r="Y339" i="2"/>
  <c r="Z339" i="2"/>
  <c r="AP340" i="2"/>
  <c r="BD340" i="2"/>
  <c r="AQ340" i="2"/>
  <c r="AR340" i="2"/>
  <c r="AS340" i="2"/>
  <c r="AT340" i="2"/>
  <c r="AU340" i="2"/>
  <c r="AV340" i="2"/>
  <c r="AW340" i="2"/>
  <c r="AX340" i="2"/>
  <c r="AY340" i="2"/>
  <c r="AZ340" i="2"/>
  <c r="BA340" i="2"/>
  <c r="BB340" i="2"/>
  <c r="BC340" i="2"/>
  <c r="BG340" i="2"/>
  <c r="BH340" i="2"/>
  <c r="BI340" i="2"/>
  <c r="BK340" i="2"/>
  <c r="BL340" i="2"/>
  <c r="BM340" i="2"/>
  <c r="BN340" i="2"/>
  <c r="BO340" i="2"/>
  <c r="BP340" i="2"/>
  <c r="BT340" i="2"/>
  <c r="D340" i="2"/>
  <c r="E340" i="2"/>
  <c r="F340" i="2"/>
  <c r="H340" i="2"/>
  <c r="I340" i="2"/>
  <c r="J340" i="2"/>
  <c r="K340" i="2"/>
  <c r="L340" i="2"/>
  <c r="M340" i="2"/>
  <c r="P340" i="2"/>
  <c r="X340" i="2"/>
  <c r="Y340" i="2"/>
  <c r="Z340" i="2"/>
  <c r="AP341" i="2"/>
  <c r="AQ341" i="2"/>
  <c r="AR341" i="2"/>
  <c r="AS341" i="2"/>
  <c r="AT341" i="2"/>
  <c r="AU341" i="2"/>
  <c r="AV341" i="2"/>
  <c r="AW341" i="2"/>
  <c r="AX341" i="2"/>
  <c r="AY341" i="2"/>
  <c r="AZ341" i="2"/>
  <c r="BA341" i="2"/>
  <c r="BB341" i="2"/>
  <c r="BC341" i="2"/>
  <c r="BG341" i="2"/>
  <c r="BH341" i="2"/>
  <c r="BI341" i="2"/>
  <c r="BK341" i="2"/>
  <c r="BL341" i="2"/>
  <c r="BM341" i="2"/>
  <c r="BN341" i="2"/>
  <c r="BO341" i="2"/>
  <c r="BP341" i="2"/>
  <c r="BT341" i="2"/>
  <c r="D341" i="2"/>
  <c r="E341" i="2"/>
  <c r="F341" i="2"/>
  <c r="H341" i="2"/>
  <c r="I341" i="2"/>
  <c r="J341" i="2"/>
  <c r="K341" i="2"/>
  <c r="L341" i="2"/>
  <c r="M341" i="2"/>
  <c r="P341" i="2"/>
  <c r="X341" i="2"/>
  <c r="Y341" i="2"/>
  <c r="Z341" i="2"/>
  <c r="AP342" i="2"/>
  <c r="BD342" i="2"/>
  <c r="AQ342" i="2"/>
  <c r="AR342" i="2"/>
  <c r="AS342" i="2"/>
  <c r="AT342" i="2"/>
  <c r="AU342" i="2"/>
  <c r="AV342" i="2"/>
  <c r="AW342" i="2"/>
  <c r="AX342" i="2"/>
  <c r="AY342" i="2"/>
  <c r="AZ342" i="2"/>
  <c r="BA342" i="2"/>
  <c r="BB342" i="2"/>
  <c r="BC342" i="2"/>
  <c r="BZ342" i="2"/>
  <c r="CB342" i="2"/>
  <c r="AP343" i="2"/>
  <c r="BD343" i="2"/>
  <c r="AQ343" i="2"/>
  <c r="AR343" i="2"/>
  <c r="AS343" i="2"/>
  <c r="AT343" i="2"/>
  <c r="AU343" i="2"/>
  <c r="AV343" i="2"/>
  <c r="AW343" i="2"/>
  <c r="AX343" i="2"/>
  <c r="AY343" i="2"/>
  <c r="AZ343" i="2"/>
  <c r="BA343" i="2"/>
  <c r="BB343" i="2"/>
  <c r="BC343" i="2"/>
  <c r="BG343" i="2"/>
  <c r="BH343" i="2"/>
  <c r="BI343" i="2"/>
  <c r="BK343" i="2"/>
  <c r="BL343" i="2"/>
  <c r="BM343" i="2"/>
  <c r="BN343" i="2"/>
  <c r="BO343" i="2"/>
  <c r="BP343" i="2"/>
  <c r="BT343" i="2"/>
  <c r="D343" i="2"/>
  <c r="E343" i="2"/>
  <c r="F343" i="2"/>
  <c r="H343" i="2"/>
  <c r="I343" i="2"/>
  <c r="J343" i="2"/>
  <c r="K343" i="2"/>
  <c r="L343" i="2"/>
  <c r="M343" i="2"/>
  <c r="P343" i="2"/>
  <c r="X343" i="2"/>
  <c r="Y343" i="2"/>
  <c r="Z343" i="2"/>
  <c r="AP344" i="2"/>
  <c r="BD344" i="2"/>
  <c r="AQ344" i="2"/>
  <c r="AR344" i="2"/>
  <c r="AS344" i="2"/>
  <c r="AT344" i="2"/>
  <c r="AU344" i="2"/>
  <c r="AV344" i="2"/>
  <c r="AW344" i="2"/>
  <c r="AX344" i="2"/>
  <c r="AY344" i="2"/>
  <c r="AZ344" i="2"/>
  <c r="BA344" i="2"/>
  <c r="BB344" i="2"/>
  <c r="BC344" i="2"/>
  <c r="BZ344" i="2"/>
  <c r="CB344" i="2"/>
  <c r="AP345" i="2"/>
  <c r="BD345" i="2"/>
  <c r="AQ345" i="2"/>
  <c r="AR345" i="2"/>
  <c r="AS345" i="2"/>
  <c r="AT345" i="2"/>
  <c r="AU345" i="2"/>
  <c r="AV345" i="2"/>
  <c r="AW345" i="2"/>
  <c r="AX345" i="2"/>
  <c r="AY345" i="2"/>
  <c r="AZ345" i="2"/>
  <c r="BA345" i="2"/>
  <c r="BB345" i="2"/>
  <c r="BC345" i="2"/>
  <c r="BZ345" i="2"/>
  <c r="CB345" i="2"/>
  <c r="AP346" i="2"/>
  <c r="BD346" i="2"/>
  <c r="AQ346" i="2"/>
  <c r="AR346" i="2"/>
  <c r="AS346" i="2"/>
  <c r="AT346" i="2"/>
  <c r="AU346" i="2"/>
  <c r="AV346" i="2"/>
  <c r="AW346" i="2"/>
  <c r="AX346" i="2"/>
  <c r="AY346" i="2"/>
  <c r="AZ346" i="2"/>
  <c r="BA346" i="2"/>
  <c r="BB346" i="2"/>
  <c r="BC346" i="2"/>
  <c r="BG346" i="2"/>
  <c r="BH346" i="2"/>
  <c r="BI346" i="2"/>
  <c r="BK346" i="2"/>
  <c r="BL346" i="2"/>
  <c r="BM346" i="2"/>
  <c r="BN346" i="2"/>
  <c r="BO346" i="2"/>
  <c r="BP346" i="2"/>
  <c r="BT346" i="2"/>
  <c r="D346" i="2"/>
  <c r="E346" i="2"/>
  <c r="F346" i="2"/>
  <c r="H346" i="2"/>
  <c r="I346" i="2"/>
  <c r="J346" i="2"/>
  <c r="K346" i="2"/>
  <c r="L346" i="2"/>
  <c r="M346" i="2"/>
  <c r="P346" i="2"/>
  <c r="X346" i="2"/>
  <c r="Y346" i="2"/>
  <c r="Z346" i="2"/>
  <c r="AP347" i="2"/>
  <c r="BD347" i="2"/>
  <c r="AQ347" i="2"/>
  <c r="AR347" i="2"/>
  <c r="AS347" i="2"/>
  <c r="AT347" i="2"/>
  <c r="AU347" i="2"/>
  <c r="AV347" i="2"/>
  <c r="AW347" i="2"/>
  <c r="AX347" i="2"/>
  <c r="AY347" i="2"/>
  <c r="AZ347" i="2"/>
  <c r="BA347" i="2"/>
  <c r="BB347" i="2"/>
  <c r="BC347" i="2"/>
  <c r="BG347" i="2"/>
  <c r="BH347" i="2"/>
  <c r="BI347" i="2"/>
  <c r="BK347" i="2"/>
  <c r="BL347" i="2"/>
  <c r="BM347" i="2"/>
  <c r="BN347" i="2"/>
  <c r="BO347" i="2"/>
  <c r="BP347" i="2"/>
  <c r="BT347" i="2"/>
  <c r="D347" i="2"/>
  <c r="E347" i="2"/>
  <c r="F347" i="2"/>
  <c r="H347" i="2"/>
  <c r="I347" i="2"/>
  <c r="J347" i="2"/>
  <c r="K347" i="2"/>
  <c r="L347" i="2"/>
  <c r="M347" i="2"/>
  <c r="P347" i="2"/>
  <c r="X347" i="2"/>
  <c r="Y347" i="2"/>
  <c r="Z347" i="2"/>
  <c r="AP348" i="2"/>
  <c r="BD348" i="2"/>
  <c r="AQ348" i="2"/>
  <c r="AR348" i="2"/>
  <c r="AS348" i="2"/>
  <c r="AT348" i="2"/>
  <c r="AU348" i="2"/>
  <c r="AV348" i="2"/>
  <c r="AW348" i="2"/>
  <c r="AX348" i="2"/>
  <c r="AY348" i="2"/>
  <c r="AZ348" i="2"/>
  <c r="BA348" i="2"/>
  <c r="BB348" i="2"/>
  <c r="BC348" i="2"/>
  <c r="BG348" i="2"/>
  <c r="BH348" i="2"/>
  <c r="BI348" i="2"/>
  <c r="BK348" i="2"/>
  <c r="BL348" i="2"/>
  <c r="BM348" i="2"/>
  <c r="BN348" i="2"/>
  <c r="BO348" i="2"/>
  <c r="BP348" i="2"/>
  <c r="BT348" i="2"/>
  <c r="D348" i="2"/>
  <c r="E348" i="2"/>
  <c r="F348" i="2"/>
  <c r="H348" i="2"/>
  <c r="I348" i="2"/>
  <c r="J348" i="2"/>
  <c r="K348" i="2"/>
  <c r="L348" i="2"/>
  <c r="M348" i="2"/>
  <c r="P348" i="2"/>
  <c r="X348" i="2"/>
  <c r="Y348" i="2"/>
  <c r="Z348" i="2"/>
  <c r="AP349" i="2"/>
  <c r="BD349" i="2"/>
  <c r="AQ349" i="2"/>
  <c r="AR349" i="2"/>
  <c r="AS349" i="2"/>
  <c r="AT349" i="2"/>
  <c r="AU349" i="2"/>
  <c r="AV349" i="2"/>
  <c r="AW349" i="2"/>
  <c r="AX349" i="2"/>
  <c r="AY349" i="2"/>
  <c r="AZ349" i="2"/>
  <c r="BA349" i="2"/>
  <c r="BB349" i="2"/>
  <c r="BC349" i="2"/>
  <c r="BG349" i="2"/>
  <c r="BH349" i="2"/>
  <c r="BI349" i="2"/>
  <c r="BK349" i="2"/>
  <c r="BL349" i="2"/>
  <c r="BM349" i="2"/>
  <c r="BN349" i="2"/>
  <c r="BO349" i="2"/>
  <c r="BP349" i="2"/>
  <c r="BT349" i="2"/>
  <c r="D349" i="2"/>
  <c r="E349" i="2"/>
  <c r="F349" i="2"/>
  <c r="H349" i="2"/>
  <c r="I349" i="2"/>
  <c r="J349" i="2"/>
  <c r="K349" i="2"/>
  <c r="L349" i="2"/>
  <c r="M349" i="2"/>
  <c r="P349" i="2"/>
  <c r="X349" i="2"/>
  <c r="Y349" i="2"/>
  <c r="Z349" i="2"/>
  <c r="AP350" i="2"/>
  <c r="BD350" i="2"/>
  <c r="AQ350" i="2"/>
  <c r="AR350" i="2"/>
  <c r="AS350" i="2"/>
  <c r="AT350" i="2"/>
  <c r="AU350" i="2"/>
  <c r="AV350" i="2"/>
  <c r="AW350" i="2"/>
  <c r="AX350" i="2"/>
  <c r="AY350" i="2"/>
  <c r="AZ350" i="2"/>
  <c r="BA350" i="2"/>
  <c r="BB350" i="2"/>
  <c r="BC350" i="2"/>
  <c r="BG350" i="2"/>
  <c r="BH350" i="2"/>
  <c r="BI350" i="2"/>
  <c r="BK350" i="2"/>
  <c r="BL350" i="2"/>
  <c r="BM350" i="2"/>
  <c r="BN350" i="2"/>
  <c r="BO350" i="2"/>
  <c r="BP350" i="2"/>
  <c r="BT350" i="2"/>
  <c r="D350" i="2"/>
  <c r="E350" i="2"/>
  <c r="F350" i="2"/>
  <c r="H350" i="2"/>
  <c r="I350" i="2"/>
  <c r="J350" i="2"/>
  <c r="K350" i="2"/>
  <c r="L350" i="2"/>
  <c r="M350" i="2"/>
  <c r="P350" i="2"/>
  <c r="X350" i="2"/>
  <c r="Y350" i="2"/>
  <c r="Z350" i="2"/>
  <c r="AP351" i="2"/>
  <c r="BD351" i="2"/>
  <c r="AQ351" i="2"/>
  <c r="AR351" i="2"/>
  <c r="AS351" i="2"/>
  <c r="AT351" i="2"/>
  <c r="AU351" i="2"/>
  <c r="AV351" i="2"/>
  <c r="AW351" i="2"/>
  <c r="AX351" i="2"/>
  <c r="AY351" i="2"/>
  <c r="AZ351" i="2"/>
  <c r="BA351" i="2"/>
  <c r="BB351" i="2"/>
  <c r="BC351" i="2"/>
  <c r="BG351" i="2"/>
  <c r="BH351" i="2"/>
  <c r="BI351" i="2"/>
  <c r="BK351" i="2"/>
  <c r="BL351" i="2"/>
  <c r="BM351" i="2"/>
  <c r="BN351" i="2"/>
  <c r="BO351" i="2"/>
  <c r="BP351" i="2"/>
  <c r="BT351" i="2"/>
  <c r="D351" i="2"/>
  <c r="E351" i="2"/>
  <c r="F351" i="2"/>
  <c r="H351" i="2"/>
  <c r="I351" i="2"/>
  <c r="J351" i="2"/>
  <c r="K351" i="2"/>
  <c r="L351" i="2"/>
  <c r="M351" i="2"/>
  <c r="P351" i="2"/>
  <c r="X351" i="2"/>
  <c r="Y351" i="2"/>
  <c r="Z351" i="2"/>
  <c r="AP352" i="2"/>
  <c r="BD352" i="2"/>
  <c r="AQ352" i="2"/>
  <c r="AR352" i="2"/>
  <c r="AS352" i="2"/>
  <c r="AT352" i="2"/>
  <c r="AU352" i="2"/>
  <c r="AV352" i="2"/>
  <c r="AW352" i="2"/>
  <c r="AX352" i="2"/>
  <c r="AY352" i="2"/>
  <c r="AZ352" i="2"/>
  <c r="BA352" i="2"/>
  <c r="BB352" i="2"/>
  <c r="BC352" i="2"/>
  <c r="BG352" i="2"/>
  <c r="BH352" i="2"/>
  <c r="BI352" i="2"/>
  <c r="BK352" i="2"/>
  <c r="BL352" i="2"/>
  <c r="BM352" i="2"/>
  <c r="BN352" i="2"/>
  <c r="BO352" i="2"/>
  <c r="BP352" i="2"/>
  <c r="BT352" i="2"/>
  <c r="D352" i="2"/>
  <c r="E352" i="2"/>
  <c r="F352" i="2"/>
  <c r="H352" i="2"/>
  <c r="I352" i="2"/>
  <c r="J352" i="2"/>
  <c r="K352" i="2"/>
  <c r="L352" i="2"/>
  <c r="M352" i="2"/>
  <c r="P352" i="2"/>
  <c r="X352" i="2"/>
  <c r="Y352" i="2"/>
  <c r="Z352" i="2"/>
  <c r="AP353" i="2"/>
  <c r="BD353" i="2"/>
  <c r="AQ353" i="2"/>
  <c r="AR353" i="2"/>
  <c r="AS353" i="2"/>
  <c r="AT353" i="2"/>
  <c r="AU353" i="2"/>
  <c r="AV353" i="2"/>
  <c r="AW353" i="2"/>
  <c r="AX353" i="2"/>
  <c r="AY353" i="2"/>
  <c r="AZ353" i="2"/>
  <c r="BA353" i="2"/>
  <c r="BB353" i="2"/>
  <c r="BC353" i="2"/>
  <c r="BG353" i="2"/>
  <c r="BH353" i="2"/>
  <c r="BI353" i="2"/>
  <c r="BK353" i="2"/>
  <c r="BL353" i="2"/>
  <c r="BM353" i="2"/>
  <c r="BN353" i="2"/>
  <c r="BO353" i="2"/>
  <c r="BP353" i="2"/>
  <c r="BT353" i="2"/>
  <c r="D353" i="2"/>
  <c r="E353" i="2"/>
  <c r="F353" i="2"/>
  <c r="H353" i="2"/>
  <c r="I353" i="2"/>
  <c r="J353" i="2"/>
  <c r="K353" i="2"/>
  <c r="L353" i="2"/>
  <c r="M353" i="2"/>
  <c r="P353" i="2"/>
  <c r="X353" i="2"/>
  <c r="Y353" i="2"/>
  <c r="Z353" i="2"/>
  <c r="AP354" i="2"/>
  <c r="BD354" i="2"/>
  <c r="AQ354" i="2"/>
  <c r="AR354" i="2"/>
  <c r="AS354" i="2"/>
  <c r="AT354" i="2"/>
  <c r="AU354" i="2"/>
  <c r="AV354" i="2"/>
  <c r="AW354" i="2"/>
  <c r="AX354" i="2"/>
  <c r="AY354" i="2"/>
  <c r="AZ354" i="2"/>
  <c r="BA354" i="2"/>
  <c r="BB354" i="2"/>
  <c r="BC354" i="2"/>
  <c r="BG354" i="2"/>
  <c r="BH354" i="2"/>
  <c r="BI354" i="2"/>
  <c r="BK354" i="2"/>
  <c r="BL354" i="2"/>
  <c r="BM354" i="2"/>
  <c r="BN354" i="2"/>
  <c r="BO354" i="2"/>
  <c r="BP354" i="2"/>
  <c r="BT354" i="2"/>
  <c r="D354" i="2"/>
  <c r="E354" i="2"/>
  <c r="F354" i="2"/>
  <c r="H354" i="2"/>
  <c r="I354" i="2"/>
  <c r="J354" i="2"/>
  <c r="K354" i="2"/>
  <c r="L354" i="2"/>
  <c r="M354" i="2"/>
  <c r="P354" i="2"/>
  <c r="X354" i="2"/>
  <c r="Y354" i="2"/>
  <c r="Z354" i="2"/>
  <c r="AP355" i="2"/>
  <c r="BD355" i="2"/>
  <c r="AQ355" i="2"/>
  <c r="AR355" i="2"/>
  <c r="AS355" i="2"/>
  <c r="AT355" i="2"/>
  <c r="AU355" i="2"/>
  <c r="AV355" i="2"/>
  <c r="AW355" i="2"/>
  <c r="AX355" i="2"/>
  <c r="AY355" i="2"/>
  <c r="AZ355" i="2"/>
  <c r="BA355" i="2"/>
  <c r="BB355" i="2"/>
  <c r="BC355" i="2"/>
  <c r="BG355" i="2"/>
  <c r="BH355" i="2"/>
  <c r="BI355" i="2"/>
  <c r="BK355" i="2"/>
  <c r="BL355" i="2"/>
  <c r="BM355" i="2"/>
  <c r="BN355" i="2"/>
  <c r="BO355" i="2"/>
  <c r="BP355" i="2"/>
  <c r="BT355" i="2"/>
  <c r="D355" i="2"/>
  <c r="E355" i="2"/>
  <c r="F355" i="2"/>
  <c r="H355" i="2"/>
  <c r="I355" i="2"/>
  <c r="J355" i="2"/>
  <c r="K355" i="2"/>
  <c r="L355" i="2"/>
  <c r="M355" i="2"/>
  <c r="P355" i="2"/>
  <c r="X355" i="2"/>
  <c r="Y355" i="2"/>
  <c r="Z355" i="2"/>
  <c r="AP356" i="2"/>
  <c r="BD356" i="2"/>
  <c r="AQ356" i="2"/>
  <c r="AR356" i="2"/>
  <c r="AS356" i="2"/>
  <c r="AT356" i="2"/>
  <c r="AU356" i="2"/>
  <c r="AV356" i="2"/>
  <c r="AW356" i="2"/>
  <c r="AX356" i="2"/>
  <c r="AY356" i="2"/>
  <c r="AZ356" i="2"/>
  <c r="BA356" i="2"/>
  <c r="BB356" i="2"/>
  <c r="BC356" i="2"/>
  <c r="BG356" i="2"/>
  <c r="BH356" i="2"/>
  <c r="BI356" i="2"/>
  <c r="BW356" i="2"/>
  <c r="BK356" i="2"/>
  <c r="BL356" i="2"/>
  <c r="BM356" i="2"/>
  <c r="BN356" i="2"/>
  <c r="BO356" i="2"/>
  <c r="BP356" i="2"/>
  <c r="BT356" i="2"/>
  <c r="D356" i="2"/>
  <c r="E356" i="2"/>
  <c r="F356" i="2"/>
  <c r="H356" i="2"/>
  <c r="I356" i="2"/>
  <c r="J356" i="2"/>
  <c r="K356" i="2"/>
  <c r="L356" i="2"/>
  <c r="M356" i="2"/>
  <c r="P356" i="2"/>
  <c r="X356" i="2"/>
  <c r="Y356" i="2"/>
  <c r="Z356" i="2"/>
  <c r="AP357" i="2"/>
  <c r="BD357" i="2"/>
  <c r="AQ357" i="2"/>
  <c r="AR357" i="2"/>
  <c r="AS357" i="2"/>
  <c r="AT357" i="2"/>
  <c r="AU357" i="2"/>
  <c r="AV357" i="2"/>
  <c r="AW357" i="2"/>
  <c r="AX357" i="2"/>
  <c r="AY357" i="2"/>
  <c r="AZ357" i="2"/>
  <c r="BA357" i="2"/>
  <c r="BB357" i="2"/>
  <c r="BC357" i="2"/>
  <c r="BG357" i="2"/>
  <c r="BH357" i="2"/>
  <c r="BI357" i="2"/>
  <c r="BK357" i="2"/>
  <c r="BL357" i="2"/>
  <c r="BM357" i="2"/>
  <c r="BN357" i="2"/>
  <c r="BO357" i="2"/>
  <c r="BP357" i="2"/>
  <c r="BT357" i="2"/>
  <c r="D357" i="2"/>
  <c r="E357" i="2"/>
  <c r="F357" i="2"/>
  <c r="H357" i="2"/>
  <c r="I357" i="2"/>
  <c r="J357" i="2"/>
  <c r="K357" i="2"/>
  <c r="L357" i="2"/>
  <c r="M357" i="2"/>
  <c r="P357" i="2"/>
  <c r="X357" i="2"/>
  <c r="Y357" i="2"/>
  <c r="Z357" i="2"/>
  <c r="AP358" i="2"/>
  <c r="BD358" i="2"/>
  <c r="AQ358" i="2"/>
  <c r="AR358" i="2"/>
  <c r="AS358" i="2"/>
  <c r="AT358" i="2"/>
  <c r="AU358" i="2"/>
  <c r="AV358" i="2"/>
  <c r="AW358" i="2"/>
  <c r="AX358" i="2"/>
  <c r="AY358" i="2"/>
  <c r="AZ358" i="2"/>
  <c r="BA358" i="2"/>
  <c r="BB358" i="2"/>
  <c r="BC358" i="2"/>
  <c r="BG358" i="2"/>
  <c r="BH358" i="2"/>
  <c r="BI358" i="2"/>
  <c r="BK358" i="2"/>
  <c r="BL358" i="2"/>
  <c r="BM358" i="2"/>
  <c r="BN358" i="2"/>
  <c r="BO358" i="2"/>
  <c r="BP358" i="2"/>
  <c r="BT358" i="2"/>
  <c r="D358" i="2"/>
  <c r="E358" i="2"/>
  <c r="F358" i="2"/>
  <c r="H358" i="2"/>
  <c r="I358" i="2"/>
  <c r="J358" i="2"/>
  <c r="K358" i="2"/>
  <c r="L358" i="2"/>
  <c r="M358" i="2"/>
  <c r="P358" i="2"/>
  <c r="X358" i="2"/>
  <c r="Y358" i="2"/>
  <c r="Z358" i="2"/>
  <c r="AP359" i="2"/>
  <c r="AQ359" i="2"/>
  <c r="AR359" i="2"/>
  <c r="AS359" i="2"/>
  <c r="AT359" i="2"/>
  <c r="AU359" i="2"/>
  <c r="AV359" i="2"/>
  <c r="AW359" i="2"/>
  <c r="AX359" i="2"/>
  <c r="AY359" i="2"/>
  <c r="AZ359" i="2"/>
  <c r="BA359" i="2"/>
  <c r="BB359" i="2"/>
  <c r="BC359" i="2"/>
  <c r="BZ359" i="2"/>
  <c r="CB359" i="2"/>
  <c r="AP360" i="2"/>
  <c r="AQ360" i="2"/>
  <c r="AR360" i="2"/>
  <c r="AS360" i="2"/>
  <c r="AT360" i="2"/>
  <c r="AU360" i="2"/>
  <c r="AV360" i="2"/>
  <c r="AW360" i="2"/>
  <c r="AX360" i="2"/>
  <c r="AY360" i="2"/>
  <c r="AZ360" i="2"/>
  <c r="BA360" i="2"/>
  <c r="BB360" i="2"/>
  <c r="BC360" i="2"/>
  <c r="BG360" i="2"/>
  <c r="BH360" i="2"/>
  <c r="BI360" i="2"/>
  <c r="BK360" i="2"/>
  <c r="BL360" i="2"/>
  <c r="BM360" i="2"/>
  <c r="BN360" i="2"/>
  <c r="BO360" i="2"/>
  <c r="BP360" i="2"/>
  <c r="BT360" i="2"/>
  <c r="D360" i="2"/>
  <c r="E360" i="2"/>
  <c r="F360" i="2"/>
  <c r="H360" i="2"/>
  <c r="I360" i="2"/>
  <c r="J360" i="2"/>
  <c r="K360" i="2"/>
  <c r="L360" i="2"/>
  <c r="M360" i="2"/>
  <c r="P360" i="2"/>
  <c r="X360" i="2"/>
  <c r="Y360" i="2"/>
  <c r="Z360" i="2"/>
  <c r="AP3" i="2"/>
  <c r="BD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5" i="2"/>
  <c r="BD16" i="2"/>
  <c r="BD20" i="2"/>
  <c r="BD24" i="2"/>
  <c r="BD28" i="2"/>
  <c r="BD32" i="2"/>
  <c r="BD36" i="2"/>
  <c r="BD40" i="2"/>
  <c r="BD46" i="2"/>
  <c r="BD48" i="2"/>
  <c r="BD50" i="2"/>
  <c r="BD52" i="2"/>
  <c r="BD54" i="2"/>
  <c r="BD56" i="2"/>
  <c r="BD58" i="2"/>
  <c r="BD60" i="2"/>
  <c r="BD62" i="2"/>
  <c r="BD64" i="2"/>
  <c r="BD68" i="2"/>
  <c r="BD70" i="2"/>
  <c r="BD72" i="2"/>
  <c r="BD74" i="2"/>
  <c r="BD76" i="2"/>
  <c r="BD78" i="2"/>
  <c r="BD80" i="2"/>
  <c r="BD82" i="2"/>
  <c r="BD84" i="2"/>
  <c r="BD94" i="2"/>
  <c r="BD104" i="2"/>
  <c r="BD119" i="2"/>
  <c r="BD132" i="2"/>
  <c r="BD141" i="2"/>
  <c r="BD169" i="2"/>
  <c r="BD200" i="2"/>
  <c r="BD202" i="2"/>
  <c r="BD204" i="2"/>
  <c r="BD206" i="2"/>
  <c r="BD209" i="2"/>
  <c r="BD210" i="2"/>
  <c r="BD211" i="2"/>
  <c r="BD213" i="2"/>
  <c r="BD214" i="2"/>
  <c r="BD217" i="2"/>
  <c r="BD218" i="2"/>
  <c r="BD222" i="2"/>
  <c r="BD229" i="2"/>
  <c r="BD233" i="2"/>
  <c r="BD240" i="2"/>
  <c r="BD242" i="2"/>
  <c r="BD247" i="2"/>
  <c r="BD251" i="2"/>
  <c r="BD255" i="2"/>
  <c r="BD259" i="2"/>
  <c r="BD261" i="2"/>
  <c r="BD263" i="2"/>
  <c r="BD267" i="2"/>
  <c r="BD271" i="2"/>
  <c r="BD278" i="2"/>
  <c r="BD288" i="2"/>
  <c r="BD296" i="2"/>
  <c r="BD305" i="2"/>
  <c r="D3" i="2"/>
  <c r="E3" i="2"/>
  <c r="F3" i="2"/>
  <c r="H3" i="2"/>
  <c r="I3" i="2"/>
  <c r="J3" i="2"/>
  <c r="K3" i="2"/>
  <c r="L3" i="2"/>
  <c r="M3" i="2"/>
  <c r="P3" i="2"/>
  <c r="X3" i="2"/>
  <c r="Y3" i="2"/>
  <c r="Z3" i="2"/>
  <c r="BG3" i="2"/>
  <c r="BH3" i="2"/>
  <c r="BI3" i="2"/>
  <c r="BK3" i="2"/>
  <c r="BL3" i="2"/>
  <c r="BM3" i="2"/>
  <c r="BN3" i="2"/>
  <c r="BO3" i="2"/>
  <c r="BP3" i="2"/>
  <c r="BT3" i="2"/>
  <c r="CI350" i="2"/>
  <c r="CI360" i="2"/>
  <c r="CI349" i="2"/>
  <c r="CI359" i="2"/>
  <c r="CI342" i="2"/>
  <c r="CI358" i="2"/>
  <c r="CI326" i="2"/>
  <c r="CI357" i="2"/>
  <c r="CI324" i="2"/>
  <c r="CI356" i="2"/>
  <c r="CI323" i="2"/>
  <c r="CI355" i="2"/>
  <c r="CI322" i="2"/>
  <c r="CI354" i="2"/>
  <c r="CI321" i="2"/>
  <c r="CI353" i="2"/>
  <c r="CI320" i="2"/>
  <c r="CI352" i="2"/>
  <c r="CI307" i="2"/>
  <c r="CI351" i="2"/>
  <c r="CI301" i="2"/>
  <c r="CI300" i="2"/>
  <c r="CI287" i="2"/>
  <c r="CI348" i="2"/>
  <c r="CI286" i="2"/>
  <c r="CI347" i="2"/>
  <c r="CI285" i="2"/>
  <c r="CI346" i="2"/>
  <c r="CI284" i="2"/>
  <c r="CI345" i="2"/>
  <c r="CI283" i="2"/>
  <c r="CI344" i="2"/>
  <c r="CI282" i="2"/>
  <c r="CI343" i="2"/>
  <c r="CI281" i="2"/>
  <c r="CI278" i="2"/>
  <c r="CI341" i="2"/>
  <c r="CI267" i="2"/>
  <c r="CI340" i="2"/>
  <c r="CI266" i="2"/>
  <c r="CI339" i="2"/>
  <c r="CI265" i="2"/>
  <c r="CI338" i="2"/>
  <c r="CI264" i="2"/>
  <c r="CI337" i="2"/>
  <c r="CI263" i="2"/>
  <c r="CI336" i="2"/>
  <c r="CI272" i="2"/>
  <c r="CI335" i="2"/>
  <c r="CI271" i="2"/>
  <c r="CI334" i="2"/>
  <c r="CI270" i="2"/>
  <c r="CI333" i="2"/>
  <c r="CI262" i="2"/>
  <c r="CI332" i="2"/>
  <c r="CI258" i="2"/>
  <c r="CI331" i="2"/>
  <c r="CI261" i="2"/>
  <c r="CI330" i="2"/>
  <c r="CI253" i="2"/>
  <c r="CI329" i="2"/>
  <c r="CI243" i="2"/>
  <c r="CI328" i="2"/>
  <c r="CI242" i="2"/>
  <c r="CI327" i="2"/>
  <c r="CI219" i="2"/>
  <c r="CI211" i="2"/>
  <c r="CI325" i="2"/>
  <c r="CI210" i="2"/>
  <c r="CI209" i="2"/>
  <c r="CI206" i="2"/>
  <c r="CI208" i="2"/>
  <c r="CI202" i="2"/>
  <c r="CI201" i="2"/>
  <c r="CI319" i="2"/>
  <c r="CI200" i="2"/>
  <c r="CI318" i="2"/>
  <c r="CI203" i="2"/>
  <c r="CI317" i="2"/>
  <c r="CI197" i="2"/>
  <c r="CI316" i="2"/>
  <c r="CI194" i="2"/>
  <c r="CI315" i="2"/>
  <c r="CI193" i="2"/>
  <c r="CI314" i="2"/>
  <c r="CI182" i="2"/>
  <c r="CI313" i="2"/>
  <c r="CI192" i="2"/>
  <c r="CI312" i="2"/>
  <c r="CI163" i="2"/>
  <c r="CI311" i="2"/>
  <c r="CI162" i="2"/>
  <c r="CI310" i="2"/>
  <c r="CI154" i="2"/>
  <c r="CI309" i="2"/>
  <c r="CI155" i="2"/>
  <c r="CI308" i="2"/>
  <c r="CI149" i="2"/>
  <c r="CI144" i="2"/>
  <c r="CI306" i="2"/>
  <c r="CI143" i="2"/>
  <c r="CI305" i="2"/>
  <c r="CI142" i="2"/>
  <c r="CI304" i="2"/>
  <c r="CI141" i="2"/>
  <c r="CI303" i="2"/>
  <c r="CI140" i="2"/>
  <c r="CI302" i="2"/>
  <c r="CI137" i="2"/>
  <c r="CI135" i="2"/>
  <c r="CI134" i="2"/>
  <c r="CI299" i="2"/>
  <c r="CI132" i="2"/>
  <c r="CI298" i="2"/>
  <c r="CI131" i="2"/>
  <c r="CI297" i="2"/>
  <c r="CI133" i="2"/>
  <c r="CI296" i="2"/>
  <c r="CI123" i="2"/>
  <c r="CI295" i="2"/>
  <c r="CI127" i="2"/>
  <c r="CI294" i="2"/>
  <c r="CI122" i="2"/>
  <c r="CI293" i="2"/>
  <c r="CI121" i="2"/>
  <c r="CI292" i="2"/>
  <c r="CI120" i="2"/>
  <c r="CI291" i="2"/>
  <c r="CI119" i="2"/>
  <c r="CI290" i="2"/>
  <c r="CI118" i="2"/>
  <c r="CI289" i="2"/>
  <c r="CI126" i="2"/>
  <c r="CI288" i="2"/>
  <c r="CI128" i="2"/>
  <c r="CI117" i="2"/>
  <c r="CI125" i="2"/>
  <c r="CI124" i="2"/>
  <c r="CI114" i="2"/>
  <c r="CI108" i="2"/>
  <c r="CI107" i="2"/>
  <c r="CI112" i="2"/>
  <c r="CI280" i="2"/>
  <c r="CI111" i="2"/>
  <c r="CI279" i="2"/>
  <c r="CI110" i="2"/>
  <c r="CI103" i="2"/>
  <c r="CI277" i="2"/>
  <c r="CI109" i="2"/>
  <c r="CI276" i="2"/>
  <c r="CI98" i="2"/>
  <c r="CI275" i="2"/>
  <c r="CI99" i="2"/>
  <c r="CI274" i="2"/>
  <c r="CI100" i="2"/>
  <c r="CI273" i="2"/>
  <c r="CI91" i="2"/>
  <c r="CI85" i="2"/>
  <c r="CI77" i="2"/>
  <c r="CI76" i="2"/>
  <c r="CI269" i="2"/>
  <c r="CI78" i="2"/>
  <c r="CI268" i="2"/>
  <c r="CI67" i="2"/>
  <c r="CI66" i="2"/>
  <c r="CI58" i="2"/>
  <c r="CI60" i="2"/>
  <c r="CI55" i="2"/>
  <c r="CI42" i="2"/>
  <c r="CI46" i="2"/>
  <c r="CI45" i="2"/>
  <c r="CI260" i="2"/>
  <c r="CI44" i="2"/>
  <c r="CI259" i="2"/>
  <c r="CI43" i="2"/>
  <c r="CI39" i="2"/>
  <c r="CI38" i="2"/>
  <c r="CI256" i="2"/>
  <c r="CI37" i="2"/>
  <c r="CI32" i="2"/>
  <c r="CI36" i="2"/>
  <c r="CI31" i="2"/>
  <c r="CI252" i="2"/>
  <c r="CI30" i="2"/>
  <c r="CI251" i="2"/>
  <c r="CI26" i="2"/>
  <c r="CI250" i="2"/>
  <c r="CI25" i="2"/>
  <c r="CI249" i="2"/>
  <c r="CI24" i="2"/>
  <c r="CI248" i="2"/>
  <c r="CI247" i="2"/>
  <c r="CI19" i="2"/>
  <c r="CI246" i="2"/>
  <c r="CI28" i="2"/>
  <c r="CI245" i="2"/>
  <c r="CI13" i="2"/>
  <c r="CI244" i="2"/>
  <c r="CI12" i="2"/>
  <c r="CI11" i="2"/>
  <c r="CI10" i="2"/>
  <c r="CI241" i="2"/>
  <c r="CI9" i="2"/>
  <c r="CI240" i="2"/>
  <c r="CI8" i="2"/>
  <c r="CI239" i="2"/>
  <c r="CI14" i="2"/>
  <c r="CI238" i="2"/>
  <c r="CI7" i="2"/>
  <c r="CI237" i="2"/>
  <c r="CI6" i="2"/>
  <c r="CI236" i="2"/>
  <c r="CI235" i="2"/>
  <c r="CI234" i="2"/>
  <c r="CI181" i="2"/>
  <c r="CI233" i="2"/>
  <c r="CI102" i="2"/>
  <c r="CI232" i="2"/>
  <c r="CI80" i="2"/>
  <c r="CI231" i="2"/>
  <c r="CI79" i="2"/>
  <c r="CI230" i="2"/>
  <c r="CI196" i="2"/>
  <c r="CI229" i="2"/>
  <c r="CI97" i="2"/>
  <c r="CI228" i="2"/>
  <c r="CI227" i="2"/>
  <c r="CI226" i="2"/>
  <c r="CI225" i="2"/>
  <c r="CI224" i="2"/>
  <c r="CI223" i="2"/>
  <c r="CI222" i="2"/>
  <c r="CI221" i="2"/>
  <c r="CI220" i="2"/>
  <c r="CI218" i="2"/>
  <c r="CI217" i="2"/>
  <c r="CI180" i="2"/>
  <c r="CI216" i="2"/>
  <c r="CI130" i="2"/>
  <c r="CI215" i="2"/>
  <c r="CI96" i="2"/>
  <c r="CI214" i="2"/>
  <c r="CI74" i="2"/>
  <c r="CI213" i="2"/>
  <c r="CI139" i="2"/>
  <c r="CI212" i="2"/>
  <c r="CI87" i="2"/>
  <c r="CI207" i="2"/>
  <c r="CI205" i="2"/>
  <c r="CI179" i="2"/>
  <c r="CI204" i="2"/>
  <c r="CI160" i="2"/>
  <c r="CI152" i="2"/>
  <c r="CI129" i="2"/>
  <c r="CI89" i="2"/>
  <c r="CI88" i="2"/>
  <c r="CI199" i="2"/>
  <c r="CI73" i="2"/>
  <c r="CI198" i="2"/>
  <c r="CI59" i="2"/>
  <c r="CI47" i="2"/>
  <c r="CI195" i="2"/>
  <c r="CI175" i="2"/>
  <c r="CI153" i="2"/>
  <c r="CI191" i="2"/>
  <c r="CI136" i="2"/>
  <c r="CI190" i="2"/>
  <c r="CI75" i="2"/>
  <c r="CI189" i="2"/>
  <c r="CI23" i="2"/>
  <c r="CI188" i="2"/>
  <c r="CI22" i="2"/>
  <c r="CI187" i="2"/>
  <c r="CI186" i="2"/>
  <c r="CI185" i="2"/>
  <c r="CI184" i="2"/>
  <c r="CI183" i="2"/>
  <c r="CI54" i="2"/>
  <c r="CI178" i="2"/>
  <c r="CI177" i="2"/>
  <c r="CI176" i="2"/>
  <c r="CI174" i="2"/>
  <c r="CI173" i="2"/>
  <c r="CI172" i="2"/>
  <c r="CI171" i="2"/>
  <c r="CI170" i="2"/>
  <c r="CI169" i="2"/>
  <c r="CI168" i="2"/>
  <c r="CI116" i="2"/>
  <c r="CI167" i="2"/>
  <c r="CI95" i="2"/>
  <c r="CI166" i="2"/>
  <c r="CI165" i="2"/>
  <c r="CI53" i="2"/>
  <c r="CI164" i="2"/>
  <c r="CI52" i="2"/>
  <c r="CI161" i="2"/>
  <c r="CI159" i="2"/>
  <c r="CI158" i="2"/>
  <c r="CI157" i="2"/>
  <c r="CI156" i="2"/>
  <c r="CI94" i="2"/>
  <c r="CI51" i="2"/>
  <c r="CI50" i="2"/>
  <c r="CI151" i="2"/>
  <c r="CI150" i="2"/>
  <c r="CI138" i="2"/>
  <c r="CI63" i="2"/>
  <c r="CI41" i="2"/>
  <c r="CI40" i="2"/>
  <c r="CI101" i="2"/>
  <c r="CI84" i="2"/>
  <c r="CI83" i="2"/>
  <c r="CI82" i="2"/>
  <c r="CI72" i="2"/>
  <c r="CI65" i="2"/>
  <c r="CI64" i="2"/>
  <c r="CI35" i="2"/>
  <c r="CI34" i="2"/>
  <c r="CI18" i="2"/>
  <c r="CI17" i="2"/>
  <c r="CI115" i="2"/>
  <c r="CI16" i="2"/>
  <c r="CI5" i="2"/>
  <c r="CI113" i="2"/>
  <c r="CI106" i="2"/>
  <c r="CI105" i="2"/>
  <c r="CI104" i="2"/>
  <c r="CI27" i="2"/>
  <c r="CI93" i="2"/>
  <c r="CI92" i="2"/>
  <c r="CI90" i="2"/>
  <c r="CI69" i="2"/>
  <c r="CI62" i="2"/>
  <c r="CI86" i="2"/>
  <c r="CI61" i="2"/>
  <c r="CI49" i="2"/>
  <c r="CI57" i="2"/>
  <c r="CI48" i="2"/>
  <c r="CI33" i="2"/>
  <c r="CI81" i="2"/>
  <c r="CI15" i="2"/>
  <c r="CI4" i="2"/>
  <c r="CI3" i="2"/>
  <c r="CI21" i="2"/>
  <c r="CI71" i="2"/>
  <c r="CI70" i="2"/>
  <c r="CI68" i="2"/>
  <c r="CI56" i="2"/>
  <c r="CI20" i="2"/>
  <c r="CI29" i="2"/>
  <c r="D13" i="2"/>
  <c r="E13" i="2"/>
  <c r="F13" i="2"/>
  <c r="H13" i="2"/>
  <c r="I13" i="2"/>
  <c r="J13" i="2"/>
  <c r="K13" i="2"/>
  <c r="L13" i="2"/>
  <c r="M13" i="2"/>
  <c r="P13" i="2"/>
  <c r="X13" i="2"/>
  <c r="Y13" i="2"/>
  <c r="Z13" i="2"/>
  <c r="A4" i="2"/>
  <c r="BK155" i="2"/>
  <c r="BQ155" i="2"/>
  <c r="BS155" i="2"/>
  <c r="BT155" i="2"/>
  <c r="BL155" i="2"/>
  <c r="BK162" i="2"/>
  <c r="BQ162" i="2"/>
  <c r="BS162" i="2"/>
  <c r="BL162" i="2"/>
  <c r="BK163" i="2"/>
  <c r="BQ163" i="2"/>
  <c r="BS163" i="2"/>
  <c r="BL163" i="2"/>
  <c r="BK181" i="2"/>
  <c r="BQ181" i="2"/>
  <c r="BS181" i="2"/>
  <c r="BL181" i="2"/>
  <c r="BK195" i="2"/>
  <c r="BQ195" i="2"/>
  <c r="BS195" i="2"/>
  <c r="BL195" i="2"/>
  <c r="BK209" i="2"/>
  <c r="BQ209" i="2"/>
  <c r="BS209" i="2"/>
  <c r="BL209" i="2"/>
  <c r="BK210" i="2"/>
  <c r="BQ210" i="2"/>
  <c r="BS210" i="2"/>
  <c r="BL210" i="2"/>
  <c r="BK211" i="2"/>
  <c r="BQ211" i="2"/>
  <c r="BS211" i="2"/>
  <c r="BL211" i="2"/>
  <c r="BK206" i="2"/>
  <c r="BQ206" i="2"/>
  <c r="BS206" i="2"/>
  <c r="BL206" i="2"/>
  <c r="BK237" i="2"/>
  <c r="BL237" i="2"/>
  <c r="BK240" i="2"/>
  <c r="BL240" i="2"/>
  <c r="BK238" i="2"/>
  <c r="BL238" i="2"/>
  <c r="BK250" i="2"/>
  <c r="BL250" i="2"/>
  <c r="BK249" i="2"/>
  <c r="BL249" i="2"/>
  <c r="BK254" i="2"/>
  <c r="BL254" i="2"/>
  <c r="BK255" i="2"/>
  <c r="BL255" i="2"/>
  <c r="BM255" i="2"/>
  <c r="BN255" i="2"/>
  <c r="BO255" i="2"/>
  <c r="BP255" i="2"/>
  <c r="BK258" i="2"/>
  <c r="BL258" i="2"/>
  <c r="BK270" i="2"/>
  <c r="BL270" i="2"/>
  <c r="BK271" i="2"/>
  <c r="BL271" i="2"/>
  <c r="BK272" i="2"/>
  <c r="BL272" i="2"/>
  <c r="BK263" i="2"/>
  <c r="BL263" i="2"/>
  <c r="BK264" i="2"/>
  <c r="BL264" i="2"/>
  <c r="BK265" i="2"/>
  <c r="BL265" i="2"/>
  <c r="BK266" i="2"/>
  <c r="BL266" i="2"/>
  <c r="BK267" i="2"/>
  <c r="BL267" i="2"/>
  <c r="BK278" i="2"/>
  <c r="BL278" i="2"/>
  <c r="BK281" i="2"/>
  <c r="BL281" i="2"/>
  <c r="BK282" i="2"/>
  <c r="BL282" i="2"/>
  <c r="BK283" i="2"/>
  <c r="BL283" i="2"/>
  <c r="BK284" i="2"/>
  <c r="BL284" i="2"/>
  <c r="BK285" i="2"/>
  <c r="BL285" i="2"/>
  <c r="BK286" i="2"/>
  <c r="BL286" i="2"/>
  <c r="BK287" i="2"/>
  <c r="BL287" i="2"/>
  <c r="BK301" i="2"/>
  <c r="BL301" i="2"/>
  <c r="BK305" i="2"/>
  <c r="BL305" i="2"/>
  <c r="BK321" i="2"/>
  <c r="BL321" i="2"/>
  <c r="BK322" i="2"/>
  <c r="BL322" i="2"/>
  <c r="BK323" i="2"/>
  <c r="BL323" i="2"/>
  <c r="BK324" i="2"/>
  <c r="BL324" i="2"/>
  <c r="BK326" i="2"/>
  <c r="BL326" i="2"/>
  <c r="BK342" i="2"/>
  <c r="BL342" i="2"/>
  <c r="BK359" i="2"/>
  <c r="BL359" i="2"/>
  <c r="BK344" i="2"/>
  <c r="BL344" i="2"/>
  <c r="BK345" i="2"/>
  <c r="BL345" i="2"/>
  <c r="CL347" i="2"/>
  <c r="CL356" i="2"/>
  <c r="CL360" i="2"/>
  <c r="CL359" i="2"/>
  <c r="CL353" i="2"/>
  <c r="CL354" i="2"/>
  <c r="CL339" i="2"/>
  <c r="CL342" i="2"/>
  <c r="CL318" i="2"/>
  <c r="CL316" i="2"/>
  <c r="BM305" i="2"/>
  <c r="BN305" i="2"/>
  <c r="BO305" i="2"/>
  <c r="BP305" i="2"/>
  <c r="BG305" i="2"/>
  <c r="BH305" i="2"/>
  <c r="BI305" i="2"/>
  <c r="BT305" i="2"/>
  <c r="D305" i="2"/>
  <c r="E305" i="2"/>
  <c r="F305" i="2"/>
  <c r="H305" i="2"/>
  <c r="I305" i="2"/>
  <c r="J305" i="2"/>
  <c r="K305" i="2"/>
  <c r="L305" i="2"/>
  <c r="M305" i="2"/>
  <c r="P305" i="2"/>
  <c r="X305" i="2"/>
  <c r="Y305" i="2"/>
  <c r="Z305" i="2"/>
  <c r="CL303" i="2"/>
  <c r="CL302" i="2"/>
  <c r="CL334" i="2"/>
  <c r="CL309" i="2"/>
  <c r="CL310" i="2"/>
  <c r="CL317" i="2"/>
  <c r="CL312" i="2"/>
  <c r="CL319" i="2"/>
  <c r="D324" i="2"/>
  <c r="E324" i="2"/>
  <c r="F324" i="2"/>
  <c r="H324" i="2"/>
  <c r="I324" i="2"/>
  <c r="J324" i="2"/>
  <c r="K324" i="2"/>
  <c r="L324" i="2"/>
  <c r="M324" i="2"/>
  <c r="P324" i="2"/>
  <c r="X324" i="2"/>
  <c r="Y324" i="2"/>
  <c r="Z324" i="2"/>
  <c r="BG324" i="2"/>
  <c r="BH324" i="2"/>
  <c r="BI324" i="2"/>
  <c r="BM324" i="2"/>
  <c r="BN324" i="2"/>
  <c r="BO324" i="2"/>
  <c r="BP324" i="2"/>
  <c r="BT324" i="2"/>
  <c r="D323" i="2"/>
  <c r="E323" i="2"/>
  <c r="F323" i="2"/>
  <c r="H323" i="2"/>
  <c r="I323" i="2"/>
  <c r="J323" i="2"/>
  <c r="K323" i="2"/>
  <c r="L323" i="2"/>
  <c r="M323" i="2"/>
  <c r="P323" i="2"/>
  <c r="X323" i="2"/>
  <c r="Y323" i="2"/>
  <c r="Z323" i="2"/>
  <c r="BG323" i="2"/>
  <c r="BH323" i="2"/>
  <c r="BI323" i="2"/>
  <c r="BM323" i="2"/>
  <c r="BN323" i="2"/>
  <c r="BO323" i="2"/>
  <c r="BQ323" i="2"/>
  <c r="BS323" i="2"/>
  <c r="BP323" i="2"/>
  <c r="BT323" i="2"/>
  <c r="D322" i="2"/>
  <c r="E322" i="2"/>
  <c r="F322" i="2"/>
  <c r="H322" i="2"/>
  <c r="I322" i="2"/>
  <c r="J322" i="2"/>
  <c r="K322" i="2"/>
  <c r="L322" i="2"/>
  <c r="M322" i="2"/>
  <c r="P322" i="2"/>
  <c r="X322" i="2"/>
  <c r="Y322" i="2"/>
  <c r="Z322" i="2"/>
  <c r="BG322" i="2"/>
  <c r="BH322" i="2"/>
  <c r="BI322" i="2"/>
  <c r="BM322" i="2"/>
  <c r="BN322" i="2"/>
  <c r="BO322" i="2"/>
  <c r="BP322" i="2"/>
  <c r="BT322" i="2"/>
  <c r="BI345" i="2"/>
  <c r="BT345" i="2"/>
  <c r="BM345" i="2"/>
  <c r="BN345" i="2"/>
  <c r="BO345" i="2"/>
  <c r="BP345" i="2"/>
  <c r="H345" i="2"/>
  <c r="I345" i="2"/>
  <c r="J345" i="2"/>
  <c r="K345" i="2"/>
  <c r="L345" i="2"/>
  <c r="M345" i="2"/>
  <c r="P345" i="2"/>
  <c r="D345" i="2"/>
  <c r="E345" i="2"/>
  <c r="F345" i="2"/>
  <c r="X345" i="2"/>
  <c r="Y345" i="2"/>
  <c r="Z345" i="2"/>
  <c r="BG344" i="2"/>
  <c r="BH344" i="2"/>
  <c r="BI344" i="2"/>
  <c r="BT344" i="2"/>
  <c r="BM344" i="2"/>
  <c r="BN344" i="2"/>
  <c r="BO344" i="2"/>
  <c r="BP344" i="2"/>
  <c r="D344" i="2"/>
  <c r="E344" i="2"/>
  <c r="F344" i="2"/>
  <c r="H344" i="2"/>
  <c r="I344" i="2"/>
  <c r="J344" i="2"/>
  <c r="K344" i="2"/>
  <c r="L344" i="2"/>
  <c r="M344" i="2"/>
  <c r="P344" i="2"/>
  <c r="X344" i="2"/>
  <c r="Y344" i="2"/>
  <c r="Z344" i="2"/>
  <c r="BG359" i="2"/>
  <c r="BH359" i="2"/>
  <c r="BI359" i="2"/>
  <c r="BT359" i="2"/>
  <c r="BM359" i="2"/>
  <c r="BN359" i="2"/>
  <c r="BO359" i="2"/>
  <c r="BP359" i="2"/>
  <c r="D359" i="2"/>
  <c r="E359" i="2"/>
  <c r="F359" i="2"/>
  <c r="H359" i="2"/>
  <c r="I359" i="2"/>
  <c r="J359" i="2"/>
  <c r="K359" i="2"/>
  <c r="L359" i="2"/>
  <c r="M359" i="2"/>
  <c r="P359" i="2"/>
  <c r="X359" i="2"/>
  <c r="Y359" i="2"/>
  <c r="Z359" i="2"/>
  <c r="D342" i="2"/>
  <c r="E342" i="2"/>
  <c r="F342" i="2"/>
  <c r="H342" i="2"/>
  <c r="I342" i="2"/>
  <c r="J342" i="2"/>
  <c r="K342" i="2"/>
  <c r="L342" i="2"/>
  <c r="M342" i="2"/>
  <c r="P342" i="2"/>
  <c r="X342" i="2"/>
  <c r="Y342" i="2"/>
  <c r="Z342" i="2"/>
  <c r="BG342" i="2"/>
  <c r="BH342" i="2"/>
  <c r="BI342" i="2"/>
  <c r="BM342" i="2"/>
  <c r="BN342" i="2"/>
  <c r="BO342" i="2"/>
  <c r="BP342" i="2"/>
  <c r="BT342" i="2"/>
  <c r="D326" i="2"/>
  <c r="E326" i="2"/>
  <c r="F326" i="2"/>
  <c r="H326" i="2"/>
  <c r="I326" i="2"/>
  <c r="J326" i="2"/>
  <c r="K326" i="2"/>
  <c r="L326" i="2"/>
  <c r="M326" i="2"/>
  <c r="P326" i="2"/>
  <c r="X326" i="2"/>
  <c r="Y326" i="2"/>
  <c r="Z326" i="2"/>
  <c r="BG326" i="2"/>
  <c r="BH326" i="2"/>
  <c r="BI326" i="2"/>
  <c r="BM326" i="2"/>
  <c r="BN326" i="2"/>
  <c r="BO326" i="2"/>
  <c r="BP326" i="2"/>
  <c r="BT326" i="2"/>
  <c r="CL308" i="2"/>
  <c r="H284" i="2"/>
  <c r="I284" i="2"/>
  <c r="J284" i="2"/>
  <c r="K284" i="2"/>
  <c r="L284" i="2"/>
  <c r="M284" i="2"/>
  <c r="D284" i="2"/>
  <c r="E284" i="2"/>
  <c r="F284" i="2"/>
  <c r="H281" i="2"/>
  <c r="I281" i="2"/>
  <c r="J281" i="2"/>
  <c r="K281" i="2"/>
  <c r="L281" i="2"/>
  <c r="M281" i="2"/>
  <c r="D281" i="2"/>
  <c r="E281" i="2"/>
  <c r="F281" i="2"/>
  <c r="H287" i="2"/>
  <c r="I287" i="2"/>
  <c r="J287" i="2"/>
  <c r="K287" i="2"/>
  <c r="L287" i="2"/>
  <c r="M287" i="2"/>
  <c r="D287" i="2"/>
  <c r="E287" i="2"/>
  <c r="F287" i="2"/>
  <c r="H285" i="2"/>
  <c r="I285" i="2"/>
  <c r="J285" i="2"/>
  <c r="K285" i="2"/>
  <c r="L285" i="2"/>
  <c r="M285" i="2"/>
  <c r="D285" i="2"/>
  <c r="E285" i="2"/>
  <c r="F285" i="2"/>
  <c r="H286" i="2"/>
  <c r="I286" i="2"/>
  <c r="J286" i="2"/>
  <c r="K286" i="2"/>
  <c r="L286" i="2"/>
  <c r="M286" i="2"/>
  <c r="D286" i="2"/>
  <c r="E286" i="2"/>
  <c r="F286" i="2"/>
  <c r="H282" i="2"/>
  <c r="I282" i="2"/>
  <c r="J282" i="2"/>
  <c r="K282" i="2"/>
  <c r="L282" i="2"/>
  <c r="M282" i="2"/>
  <c r="D282" i="2"/>
  <c r="E282" i="2"/>
  <c r="F282" i="2"/>
  <c r="CL300" i="2"/>
  <c r="CL277" i="2"/>
  <c r="CL273" i="2"/>
  <c r="CL271" i="2"/>
  <c r="Z321" i="2"/>
  <c r="H321" i="2"/>
  <c r="I321" i="2"/>
  <c r="J321" i="2"/>
  <c r="K321" i="2"/>
  <c r="L321" i="2"/>
  <c r="M321" i="2"/>
  <c r="P321" i="2"/>
  <c r="D321" i="2"/>
  <c r="E321" i="2"/>
  <c r="F321" i="2"/>
  <c r="X321" i="2"/>
  <c r="Y321" i="2"/>
  <c r="Z301" i="2"/>
  <c r="H301" i="2"/>
  <c r="I301" i="2"/>
  <c r="J301" i="2"/>
  <c r="K301" i="2"/>
  <c r="L301" i="2"/>
  <c r="M301" i="2"/>
  <c r="P301" i="2"/>
  <c r="D301" i="2"/>
  <c r="E301" i="2"/>
  <c r="F301" i="2"/>
  <c r="X301" i="2"/>
  <c r="Y301" i="2"/>
  <c r="X284" i="2"/>
  <c r="Y284" i="2"/>
  <c r="P284" i="2"/>
  <c r="Z284" i="2"/>
  <c r="X281" i="2"/>
  <c r="Y281" i="2"/>
  <c r="P281" i="2"/>
  <c r="Z281" i="2"/>
  <c r="X287" i="2"/>
  <c r="Y287" i="2"/>
  <c r="P287" i="2"/>
  <c r="Z287" i="2"/>
  <c r="X285" i="2"/>
  <c r="Y285" i="2"/>
  <c r="P285" i="2"/>
  <c r="Z285" i="2"/>
  <c r="X286" i="2"/>
  <c r="Y286" i="2"/>
  <c r="P286" i="2"/>
  <c r="Z286" i="2"/>
  <c r="X282" i="2"/>
  <c r="Y282" i="2"/>
  <c r="P282" i="2"/>
  <c r="Z282" i="2"/>
  <c r="Z283" i="2"/>
  <c r="H283" i="2"/>
  <c r="I283" i="2"/>
  <c r="J283" i="2"/>
  <c r="K283" i="2"/>
  <c r="L283" i="2"/>
  <c r="M283" i="2"/>
  <c r="P283" i="2"/>
  <c r="D283" i="2"/>
  <c r="E283" i="2"/>
  <c r="F283" i="2"/>
  <c r="X283" i="2"/>
  <c r="Y283" i="2"/>
  <c r="Z278" i="2"/>
  <c r="H278" i="2"/>
  <c r="I278" i="2"/>
  <c r="J278" i="2"/>
  <c r="K278" i="2"/>
  <c r="L278" i="2"/>
  <c r="M278" i="2"/>
  <c r="P278" i="2"/>
  <c r="D278" i="2"/>
  <c r="E278" i="2"/>
  <c r="F278" i="2"/>
  <c r="X278" i="2"/>
  <c r="Y278" i="2"/>
  <c r="D267" i="2"/>
  <c r="E267" i="2"/>
  <c r="F267" i="2"/>
  <c r="H267" i="2"/>
  <c r="I267" i="2"/>
  <c r="J267" i="2"/>
  <c r="K267" i="2"/>
  <c r="L267" i="2"/>
  <c r="M267" i="2"/>
  <c r="P267" i="2"/>
  <c r="X267" i="2"/>
  <c r="Y267" i="2"/>
  <c r="Z267" i="2"/>
  <c r="D266" i="2"/>
  <c r="E266" i="2"/>
  <c r="F266" i="2"/>
  <c r="H266" i="2"/>
  <c r="I266" i="2"/>
  <c r="J266" i="2"/>
  <c r="K266" i="2"/>
  <c r="L266" i="2"/>
  <c r="M266" i="2"/>
  <c r="P266" i="2"/>
  <c r="X266" i="2"/>
  <c r="Y266" i="2"/>
  <c r="Z266" i="2"/>
  <c r="D264" i="2"/>
  <c r="E264" i="2"/>
  <c r="F264" i="2"/>
  <c r="H264" i="2"/>
  <c r="I264" i="2"/>
  <c r="J264" i="2"/>
  <c r="K264" i="2"/>
  <c r="L264" i="2"/>
  <c r="M264" i="2"/>
  <c r="N264" i="2"/>
  <c r="Q264" i="2"/>
  <c r="P264" i="2"/>
  <c r="X264" i="2"/>
  <c r="Y264" i="2"/>
  <c r="Z264" i="2"/>
  <c r="D265" i="2"/>
  <c r="E265" i="2"/>
  <c r="F265" i="2"/>
  <c r="H265" i="2"/>
  <c r="I265" i="2"/>
  <c r="J265" i="2"/>
  <c r="K265" i="2"/>
  <c r="L265" i="2"/>
  <c r="M265" i="2"/>
  <c r="P265" i="2"/>
  <c r="X265" i="2"/>
  <c r="Y265" i="2"/>
  <c r="Z265" i="2"/>
  <c r="D263" i="2"/>
  <c r="E263" i="2"/>
  <c r="F263" i="2"/>
  <c r="H263" i="2"/>
  <c r="I263" i="2"/>
  <c r="J263" i="2"/>
  <c r="K263" i="2"/>
  <c r="L263" i="2"/>
  <c r="M263" i="2"/>
  <c r="P263" i="2"/>
  <c r="X263" i="2"/>
  <c r="Y263" i="2"/>
  <c r="Z263" i="2"/>
  <c r="D271" i="2"/>
  <c r="E271" i="2"/>
  <c r="F271" i="2"/>
  <c r="H271" i="2"/>
  <c r="I271" i="2"/>
  <c r="J271" i="2"/>
  <c r="K271" i="2"/>
  <c r="L271" i="2"/>
  <c r="M271" i="2"/>
  <c r="P271" i="2"/>
  <c r="X271" i="2"/>
  <c r="Y271" i="2"/>
  <c r="Z271" i="2"/>
  <c r="D270" i="2"/>
  <c r="E270" i="2"/>
  <c r="F270" i="2"/>
  <c r="H270" i="2"/>
  <c r="I270" i="2"/>
  <c r="J270" i="2"/>
  <c r="K270" i="2"/>
  <c r="L270" i="2"/>
  <c r="M270" i="2"/>
  <c r="P270" i="2"/>
  <c r="X270" i="2"/>
  <c r="Y270" i="2"/>
  <c r="Z270" i="2"/>
  <c r="D272" i="2"/>
  <c r="E272" i="2"/>
  <c r="F272" i="2"/>
  <c r="H272" i="2"/>
  <c r="I272" i="2"/>
  <c r="J272" i="2"/>
  <c r="K272" i="2"/>
  <c r="L272" i="2"/>
  <c r="M272" i="2"/>
  <c r="P272" i="2"/>
  <c r="X272" i="2"/>
  <c r="Y272" i="2"/>
  <c r="Z272" i="2"/>
  <c r="D255" i="2"/>
  <c r="E255" i="2"/>
  <c r="F255" i="2"/>
  <c r="H255" i="2"/>
  <c r="I255" i="2"/>
  <c r="J255" i="2"/>
  <c r="K255" i="2"/>
  <c r="L255" i="2"/>
  <c r="M255" i="2"/>
  <c r="P255" i="2"/>
  <c r="Z255" i="2"/>
  <c r="D254" i="2"/>
  <c r="E254" i="2"/>
  <c r="F254" i="2"/>
  <c r="H254" i="2"/>
  <c r="I254" i="2"/>
  <c r="J254" i="2"/>
  <c r="K254" i="2"/>
  <c r="L254" i="2"/>
  <c r="M254" i="2"/>
  <c r="P254" i="2"/>
  <c r="X254" i="2"/>
  <c r="Y254" i="2"/>
  <c r="Z254" i="2"/>
  <c r="D258" i="2"/>
  <c r="E258" i="2"/>
  <c r="F258" i="2"/>
  <c r="H258" i="2"/>
  <c r="I258" i="2"/>
  <c r="J258" i="2"/>
  <c r="K258" i="2"/>
  <c r="L258" i="2"/>
  <c r="M258" i="2"/>
  <c r="P258" i="2"/>
  <c r="X258" i="2"/>
  <c r="Y258" i="2"/>
  <c r="Z258" i="2"/>
  <c r="D249" i="2"/>
  <c r="E249" i="2"/>
  <c r="F249" i="2"/>
  <c r="H249" i="2"/>
  <c r="I249" i="2"/>
  <c r="J249" i="2"/>
  <c r="K249" i="2"/>
  <c r="L249" i="2"/>
  <c r="M249" i="2"/>
  <c r="P249" i="2"/>
  <c r="X249" i="2"/>
  <c r="Y249" i="2"/>
  <c r="Z249" i="2"/>
  <c r="D250" i="2"/>
  <c r="E250" i="2"/>
  <c r="F250" i="2"/>
  <c r="H250" i="2"/>
  <c r="I250" i="2"/>
  <c r="J250" i="2"/>
  <c r="K250" i="2"/>
  <c r="L250" i="2"/>
  <c r="M250" i="2"/>
  <c r="P250" i="2"/>
  <c r="X250" i="2"/>
  <c r="Y250" i="2"/>
  <c r="Z250" i="2"/>
  <c r="D238" i="2"/>
  <c r="E238" i="2"/>
  <c r="F238" i="2"/>
  <c r="H238" i="2"/>
  <c r="I238" i="2"/>
  <c r="J238" i="2"/>
  <c r="K238" i="2"/>
  <c r="L238" i="2"/>
  <c r="M238" i="2"/>
  <c r="P238" i="2"/>
  <c r="X238" i="2"/>
  <c r="Y238" i="2"/>
  <c r="Z238" i="2"/>
  <c r="D240" i="2"/>
  <c r="E240" i="2"/>
  <c r="F240" i="2"/>
  <c r="H240" i="2"/>
  <c r="I240" i="2"/>
  <c r="J240" i="2"/>
  <c r="K240" i="2"/>
  <c r="L240" i="2"/>
  <c r="M240" i="2"/>
  <c r="P240" i="2"/>
  <c r="X240" i="2"/>
  <c r="Y240" i="2"/>
  <c r="Z240" i="2"/>
  <c r="D237" i="2"/>
  <c r="E237" i="2"/>
  <c r="F237" i="2"/>
  <c r="H237" i="2"/>
  <c r="I237" i="2"/>
  <c r="J237" i="2"/>
  <c r="K237" i="2"/>
  <c r="L237" i="2"/>
  <c r="M237" i="2"/>
  <c r="P237" i="2"/>
  <c r="X237" i="2"/>
  <c r="Y237" i="2"/>
  <c r="Z237" i="2"/>
  <c r="D206" i="2"/>
  <c r="E206" i="2"/>
  <c r="F206" i="2"/>
  <c r="H206" i="2"/>
  <c r="I206" i="2"/>
  <c r="J206" i="2"/>
  <c r="K206" i="2"/>
  <c r="L206" i="2"/>
  <c r="M206" i="2"/>
  <c r="P206" i="2"/>
  <c r="X206" i="2"/>
  <c r="Y206" i="2"/>
  <c r="Z206" i="2"/>
  <c r="D210" i="2"/>
  <c r="E210" i="2"/>
  <c r="F210" i="2"/>
  <c r="H210" i="2"/>
  <c r="I210" i="2"/>
  <c r="J210" i="2"/>
  <c r="K210" i="2"/>
  <c r="L210" i="2"/>
  <c r="M210" i="2"/>
  <c r="P210" i="2"/>
  <c r="X210" i="2"/>
  <c r="Y210" i="2"/>
  <c r="Z210" i="2"/>
  <c r="D211" i="2"/>
  <c r="E211" i="2"/>
  <c r="F211" i="2"/>
  <c r="H211" i="2"/>
  <c r="I211" i="2"/>
  <c r="J211" i="2"/>
  <c r="K211" i="2"/>
  <c r="L211" i="2"/>
  <c r="M211" i="2"/>
  <c r="P211" i="2"/>
  <c r="X211" i="2"/>
  <c r="Y211" i="2"/>
  <c r="Z211" i="2"/>
  <c r="D209" i="2"/>
  <c r="E209" i="2"/>
  <c r="F209" i="2"/>
  <c r="H209" i="2"/>
  <c r="I209" i="2"/>
  <c r="J209" i="2"/>
  <c r="K209" i="2"/>
  <c r="L209" i="2"/>
  <c r="M209" i="2"/>
  <c r="P209" i="2"/>
  <c r="X209" i="2"/>
  <c r="Y209" i="2"/>
  <c r="Z209" i="2"/>
  <c r="D195" i="2"/>
  <c r="E195" i="2"/>
  <c r="F195" i="2"/>
  <c r="H195" i="2"/>
  <c r="I195" i="2"/>
  <c r="J195" i="2"/>
  <c r="K195" i="2"/>
  <c r="L195" i="2"/>
  <c r="M195" i="2"/>
  <c r="P195" i="2"/>
  <c r="X195" i="2"/>
  <c r="Y195" i="2"/>
  <c r="Z195" i="2"/>
  <c r="D181" i="2"/>
  <c r="E181" i="2"/>
  <c r="F181" i="2"/>
  <c r="H181" i="2"/>
  <c r="I181" i="2"/>
  <c r="J181" i="2"/>
  <c r="K181" i="2"/>
  <c r="L181" i="2"/>
  <c r="M181" i="2"/>
  <c r="P181" i="2"/>
  <c r="X181" i="2"/>
  <c r="Y181" i="2"/>
  <c r="Z181" i="2"/>
  <c r="D162" i="2"/>
  <c r="E162" i="2"/>
  <c r="F162" i="2"/>
  <c r="H162" i="2"/>
  <c r="I162" i="2"/>
  <c r="J162" i="2"/>
  <c r="K162" i="2"/>
  <c r="L162" i="2"/>
  <c r="M162" i="2"/>
  <c r="P162" i="2"/>
  <c r="X162" i="2"/>
  <c r="Y162" i="2"/>
  <c r="Z162" i="2"/>
  <c r="D163" i="2"/>
  <c r="E163" i="2"/>
  <c r="F163" i="2"/>
  <c r="H163" i="2"/>
  <c r="I163" i="2"/>
  <c r="J163" i="2"/>
  <c r="K163" i="2"/>
  <c r="L163" i="2"/>
  <c r="M163" i="2"/>
  <c r="P163" i="2"/>
  <c r="X163" i="2"/>
  <c r="Y163" i="2"/>
  <c r="Z163" i="2"/>
  <c r="D155" i="2"/>
  <c r="E155" i="2"/>
  <c r="F155" i="2"/>
  <c r="H155" i="2"/>
  <c r="I155" i="2"/>
  <c r="J155" i="2"/>
  <c r="K155" i="2"/>
  <c r="L155" i="2"/>
  <c r="M155" i="2"/>
  <c r="P155" i="2"/>
  <c r="X155" i="2"/>
  <c r="Y155" i="2"/>
  <c r="Z155" i="2"/>
  <c r="D154" i="2"/>
  <c r="E154" i="2"/>
  <c r="F154" i="2"/>
  <c r="H154" i="2"/>
  <c r="I154" i="2"/>
  <c r="J154" i="2"/>
  <c r="K154" i="2"/>
  <c r="L154" i="2"/>
  <c r="M154" i="2"/>
  <c r="P154" i="2"/>
  <c r="X154" i="2"/>
  <c r="Y154" i="2"/>
  <c r="Z154" i="2"/>
  <c r="D131" i="2"/>
  <c r="E131" i="2"/>
  <c r="F131" i="2"/>
  <c r="H131" i="2"/>
  <c r="I131" i="2"/>
  <c r="J131" i="2"/>
  <c r="K131" i="2"/>
  <c r="L131" i="2"/>
  <c r="M131" i="2"/>
  <c r="P131" i="2"/>
  <c r="X131" i="2"/>
  <c r="Y131" i="2"/>
  <c r="Z131" i="2"/>
  <c r="D132" i="2"/>
  <c r="E132" i="2"/>
  <c r="F132" i="2"/>
  <c r="H132" i="2"/>
  <c r="I132" i="2"/>
  <c r="J132" i="2"/>
  <c r="K132" i="2"/>
  <c r="L132" i="2"/>
  <c r="M132" i="2"/>
  <c r="P132" i="2"/>
  <c r="X132" i="2"/>
  <c r="Y132" i="2"/>
  <c r="Z132" i="2"/>
  <c r="D135" i="2"/>
  <c r="E135" i="2"/>
  <c r="F135" i="2"/>
  <c r="H135" i="2"/>
  <c r="I135" i="2"/>
  <c r="J135" i="2"/>
  <c r="K135" i="2"/>
  <c r="L135" i="2"/>
  <c r="M135" i="2"/>
  <c r="P135" i="2"/>
  <c r="X135" i="2"/>
  <c r="Y135" i="2"/>
  <c r="Z135" i="2"/>
  <c r="D134" i="2"/>
  <c r="E134" i="2"/>
  <c r="F134" i="2"/>
  <c r="H134" i="2"/>
  <c r="I134" i="2"/>
  <c r="J134" i="2"/>
  <c r="K134" i="2"/>
  <c r="L134" i="2"/>
  <c r="M134" i="2"/>
  <c r="P134" i="2"/>
  <c r="X134" i="2"/>
  <c r="Y134" i="2"/>
  <c r="Z134" i="2"/>
  <c r="D124" i="2"/>
  <c r="E124" i="2"/>
  <c r="F124" i="2"/>
  <c r="H124" i="2"/>
  <c r="I124" i="2"/>
  <c r="J124" i="2"/>
  <c r="K124" i="2"/>
  <c r="L124" i="2"/>
  <c r="M124" i="2"/>
  <c r="P124" i="2"/>
  <c r="X124" i="2"/>
  <c r="Y124" i="2"/>
  <c r="Z124" i="2"/>
  <c r="D127" i="2"/>
  <c r="E127" i="2"/>
  <c r="F127" i="2"/>
  <c r="H127" i="2"/>
  <c r="I127" i="2"/>
  <c r="J127" i="2"/>
  <c r="K127" i="2"/>
  <c r="L127" i="2"/>
  <c r="M127" i="2"/>
  <c r="P127" i="2"/>
  <c r="X127" i="2"/>
  <c r="Y127" i="2"/>
  <c r="Z127" i="2"/>
  <c r="D125" i="2"/>
  <c r="E125" i="2"/>
  <c r="F125" i="2"/>
  <c r="H125" i="2"/>
  <c r="I125" i="2"/>
  <c r="J125" i="2"/>
  <c r="K125" i="2"/>
  <c r="L125" i="2"/>
  <c r="M125" i="2"/>
  <c r="P125" i="2"/>
  <c r="X125" i="2"/>
  <c r="Y125" i="2"/>
  <c r="Z125" i="2"/>
  <c r="D120" i="2"/>
  <c r="E120" i="2"/>
  <c r="F120" i="2"/>
  <c r="H120" i="2"/>
  <c r="I120" i="2"/>
  <c r="J120" i="2"/>
  <c r="K120" i="2"/>
  <c r="L120" i="2"/>
  <c r="M120" i="2"/>
  <c r="P120" i="2"/>
  <c r="X120" i="2"/>
  <c r="Y120" i="2"/>
  <c r="Z120" i="2"/>
  <c r="D121" i="2"/>
  <c r="E121" i="2"/>
  <c r="F121" i="2"/>
  <c r="H121" i="2"/>
  <c r="I121" i="2"/>
  <c r="J121" i="2"/>
  <c r="K121" i="2"/>
  <c r="L121" i="2"/>
  <c r="M121" i="2"/>
  <c r="P121" i="2"/>
  <c r="X121" i="2"/>
  <c r="Y121" i="2"/>
  <c r="Z121" i="2"/>
  <c r="D122" i="2"/>
  <c r="E122" i="2"/>
  <c r="F122" i="2"/>
  <c r="H122" i="2"/>
  <c r="I122" i="2"/>
  <c r="J122" i="2"/>
  <c r="K122" i="2"/>
  <c r="L122" i="2"/>
  <c r="M122" i="2"/>
  <c r="P122" i="2"/>
  <c r="X122" i="2"/>
  <c r="Y122" i="2"/>
  <c r="Z122" i="2"/>
  <c r="D118" i="2"/>
  <c r="E118" i="2"/>
  <c r="F118" i="2"/>
  <c r="H118" i="2"/>
  <c r="I118" i="2"/>
  <c r="J118" i="2"/>
  <c r="K118" i="2"/>
  <c r="L118" i="2"/>
  <c r="M118" i="2"/>
  <c r="P118" i="2"/>
  <c r="X118" i="2"/>
  <c r="Y118" i="2"/>
  <c r="Z118" i="2"/>
  <c r="D119" i="2"/>
  <c r="E119" i="2"/>
  <c r="F119" i="2"/>
  <c r="H119" i="2"/>
  <c r="I119" i="2"/>
  <c r="J119" i="2"/>
  <c r="K119" i="2"/>
  <c r="L119" i="2"/>
  <c r="M119" i="2"/>
  <c r="P119" i="2"/>
  <c r="X119" i="2"/>
  <c r="Y119" i="2"/>
  <c r="Z119" i="2"/>
  <c r="D110" i="2"/>
  <c r="E110" i="2"/>
  <c r="F110" i="2"/>
  <c r="H110" i="2"/>
  <c r="I110" i="2"/>
  <c r="J110" i="2"/>
  <c r="K110" i="2"/>
  <c r="L110" i="2"/>
  <c r="M110" i="2"/>
  <c r="P110" i="2"/>
  <c r="X110" i="2"/>
  <c r="Y110" i="2"/>
  <c r="Z110" i="2"/>
  <c r="D108" i="2"/>
  <c r="E108" i="2"/>
  <c r="F108" i="2"/>
  <c r="H108" i="2"/>
  <c r="I108" i="2"/>
  <c r="J108" i="2"/>
  <c r="K108" i="2"/>
  <c r="L108" i="2"/>
  <c r="M108" i="2"/>
  <c r="P108" i="2"/>
  <c r="X108" i="2"/>
  <c r="Y108" i="2"/>
  <c r="Z108" i="2"/>
  <c r="D84" i="2"/>
  <c r="E84" i="2"/>
  <c r="F84" i="2"/>
  <c r="H84" i="2"/>
  <c r="I84" i="2"/>
  <c r="J84" i="2"/>
  <c r="K84" i="2"/>
  <c r="L84" i="2"/>
  <c r="M84" i="2"/>
  <c r="P84" i="2"/>
  <c r="X84" i="2"/>
  <c r="Y84" i="2"/>
  <c r="Z84" i="2"/>
  <c r="D64" i="2"/>
  <c r="E64" i="2"/>
  <c r="F64" i="2"/>
  <c r="H64" i="2"/>
  <c r="I64" i="2"/>
  <c r="J64" i="2"/>
  <c r="K64" i="2"/>
  <c r="L64" i="2"/>
  <c r="M64" i="2"/>
  <c r="P64" i="2"/>
  <c r="X64" i="2"/>
  <c r="Y64" i="2"/>
  <c r="Z64" i="2"/>
  <c r="D65" i="2"/>
  <c r="E65" i="2"/>
  <c r="F65" i="2"/>
  <c r="H65" i="2"/>
  <c r="I65" i="2"/>
  <c r="J65" i="2"/>
  <c r="K65" i="2"/>
  <c r="L65" i="2"/>
  <c r="M65" i="2"/>
  <c r="P65" i="2"/>
  <c r="X65" i="2"/>
  <c r="Y65" i="2"/>
  <c r="Z65" i="2"/>
  <c r="D66" i="2"/>
  <c r="E66" i="2"/>
  <c r="F66" i="2"/>
  <c r="H66" i="2"/>
  <c r="I66" i="2"/>
  <c r="J66" i="2"/>
  <c r="K66" i="2"/>
  <c r="L66" i="2"/>
  <c r="M66" i="2"/>
  <c r="P66" i="2"/>
  <c r="X66" i="2"/>
  <c r="Y66" i="2"/>
  <c r="Z66" i="2"/>
  <c r="D67" i="2"/>
  <c r="E67" i="2"/>
  <c r="F67" i="2"/>
  <c r="H67" i="2"/>
  <c r="I67" i="2"/>
  <c r="J67" i="2"/>
  <c r="K67" i="2"/>
  <c r="L67" i="2"/>
  <c r="M67" i="2"/>
  <c r="P67" i="2"/>
  <c r="X67" i="2"/>
  <c r="Y67" i="2"/>
  <c r="Z67" i="2"/>
  <c r="D42" i="2"/>
  <c r="E42" i="2"/>
  <c r="F42" i="2"/>
  <c r="H42" i="2"/>
  <c r="I42" i="2"/>
  <c r="J42" i="2"/>
  <c r="K42" i="2"/>
  <c r="L42" i="2"/>
  <c r="M42" i="2"/>
  <c r="P42" i="2"/>
  <c r="X42" i="2"/>
  <c r="Y42" i="2"/>
  <c r="Z42" i="2"/>
  <c r="D12" i="2"/>
  <c r="E12" i="2"/>
  <c r="F12" i="2"/>
  <c r="H12" i="2"/>
  <c r="I12" i="2"/>
  <c r="J12" i="2"/>
  <c r="K12" i="2"/>
  <c r="L12" i="2"/>
  <c r="M12" i="2"/>
  <c r="P12" i="2"/>
  <c r="X12" i="2"/>
  <c r="Y12" i="2"/>
  <c r="Z12" i="2"/>
  <c r="D11" i="2"/>
  <c r="E11" i="2"/>
  <c r="F11" i="2"/>
  <c r="H11" i="2"/>
  <c r="I11" i="2"/>
  <c r="J11" i="2"/>
  <c r="K11" i="2"/>
  <c r="L11" i="2"/>
  <c r="M11" i="2"/>
  <c r="P11" i="2"/>
  <c r="X11" i="2"/>
  <c r="Y11" i="2"/>
  <c r="Z11" i="2"/>
  <c r="BG270" i="2"/>
  <c r="BH270" i="2"/>
  <c r="BI270" i="2"/>
  <c r="BM270" i="2"/>
  <c r="BN270" i="2"/>
  <c r="BO270" i="2"/>
  <c r="BP270" i="2"/>
  <c r="BT270" i="2"/>
  <c r="BG321" i="2"/>
  <c r="BH321" i="2"/>
  <c r="BI321" i="2"/>
  <c r="BM321" i="2"/>
  <c r="BN321" i="2"/>
  <c r="BO321" i="2"/>
  <c r="BP321" i="2"/>
  <c r="BT321" i="2"/>
  <c r="BG301" i="2"/>
  <c r="BH301" i="2"/>
  <c r="BI301" i="2"/>
  <c r="BM301" i="2"/>
  <c r="BN301" i="2"/>
  <c r="BO301" i="2"/>
  <c r="BP301" i="2"/>
  <c r="BT301" i="2"/>
  <c r="BG284" i="2"/>
  <c r="BH284" i="2"/>
  <c r="BI284" i="2"/>
  <c r="BM284" i="2"/>
  <c r="BN284" i="2"/>
  <c r="BO284" i="2"/>
  <c r="BP284" i="2"/>
  <c r="BT284" i="2"/>
  <c r="BG281" i="2"/>
  <c r="BH281" i="2"/>
  <c r="BI281" i="2"/>
  <c r="BM281" i="2"/>
  <c r="BN281" i="2"/>
  <c r="BO281" i="2"/>
  <c r="BP281" i="2"/>
  <c r="BT281" i="2"/>
  <c r="BG287" i="2"/>
  <c r="BH287" i="2"/>
  <c r="BI287" i="2"/>
  <c r="BM287" i="2"/>
  <c r="BN287" i="2"/>
  <c r="BO287" i="2"/>
  <c r="BP287" i="2"/>
  <c r="BT287" i="2"/>
  <c r="BG285" i="2"/>
  <c r="BH285" i="2"/>
  <c r="BI285" i="2"/>
  <c r="BM285" i="2"/>
  <c r="BN285" i="2"/>
  <c r="BO285" i="2"/>
  <c r="BP285" i="2"/>
  <c r="BT285" i="2"/>
  <c r="BG286" i="2"/>
  <c r="BH286" i="2"/>
  <c r="BI286" i="2"/>
  <c r="BM286" i="2"/>
  <c r="BN286" i="2"/>
  <c r="BO286" i="2"/>
  <c r="BP286" i="2"/>
  <c r="BT286" i="2"/>
  <c r="BG282" i="2"/>
  <c r="BH282" i="2"/>
  <c r="BI282" i="2"/>
  <c r="BM282" i="2"/>
  <c r="BN282" i="2"/>
  <c r="BO282" i="2"/>
  <c r="BP282" i="2"/>
  <c r="BT282" i="2"/>
  <c r="BG283" i="2"/>
  <c r="BH283" i="2"/>
  <c r="BI283" i="2"/>
  <c r="BM283" i="2"/>
  <c r="BN283" i="2"/>
  <c r="BO283" i="2"/>
  <c r="BP283" i="2"/>
  <c r="BT283" i="2"/>
  <c r="BG278" i="2"/>
  <c r="BH278" i="2"/>
  <c r="BI278" i="2"/>
  <c r="BM278" i="2"/>
  <c r="BN278" i="2"/>
  <c r="BO278" i="2"/>
  <c r="BP278" i="2"/>
  <c r="BT278" i="2"/>
  <c r="BG267" i="2"/>
  <c r="BH267" i="2"/>
  <c r="BI267" i="2"/>
  <c r="BM267" i="2"/>
  <c r="BN267" i="2"/>
  <c r="BO267" i="2"/>
  <c r="BP267" i="2"/>
  <c r="BT267" i="2"/>
  <c r="BG266" i="2"/>
  <c r="BH266" i="2"/>
  <c r="BI266" i="2"/>
  <c r="BM266" i="2"/>
  <c r="BN266" i="2"/>
  <c r="BO266" i="2"/>
  <c r="BP266" i="2"/>
  <c r="BT266" i="2"/>
  <c r="BG264" i="2"/>
  <c r="BH264" i="2"/>
  <c r="BI264" i="2"/>
  <c r="BM264" i="2"/>
  <c r="BN264" i="2"/>
  <c r="BO264" i="2"/>
  <c r="BP264" i="2"/>
  <c r="BT264" i="2"/>
  <c r="BG265" i="2"/>
  <c r="BH265" i="2"/>
  <c r="BI265" i="2"/>
  <c r="BM265" i="2"/>
  <c r="BN265" i="2"/>
  <c r="BO265" i="2"/>
  <c r="BP265" i="2"/>
  <c r="BT265" i="2"/>
  <c r="BG263" i="2"/>
  <c r="BH263" i="2"/>
  <c r="BI263" i="2"/>
  <c r="BM263" i="2"/>
  <c r="BN263" i="2"/>
  <c r="BO263" i="2"/>
  <c r="BP263" i="2"/>
  <c r="BT263" i="2"/>
  <c r="BG271" i="2"/>
  <c r="BH271" i="2"/>
  <c r="BI271" i="2"/>
  <c r="BM271" i="2"/>
  <c r="BN271" i="2"/>
  <c r="BO271" i="2"/>
  <c r="BP271" i="2"/>
  <c r="BT271" i="2"/>
  <c r="BG272" i="2"/>
  <c r="BH272" i="2"/>
  <c r="BI272" i="2"/>
  <c r="BM272" i="2"/>
  <c r="BN272" i="2"/>
  <c r="BO272" i="2"/>
  <c r="BP272" i="2"/>
  <c r="BT272" i="2"/>
  <c r="CL260" i="2"/>
  <c r="CL253" i="2"/>
  <c r="CL252" i="2"/>
  <c r="BG255" i="2"/>
  <c r="BH255" i="2"/>
  <c r="BI255" i="2"/>
  <c r="BT255" i="2"/>
  <c r="BG254" i="2"/>
  <c r="BH254" i="2"/>
  <c r="BI254" i="2"/>
  <c r="BM254" i="2"/>
  <c r="BN254" i="2"/>
  <c r="BO254" i="2"/>
  <c r="BP254" i="2"/>
  <c r="BT254" i="2"/>
  <c r="BG258" i="2"/>
  <c r="BH258" i="2"/>
  <c r="BI258" i="2"/>
  <c r="BG249" i="2"/>
  <c r="BH249" i="2"/>
  <c r="BI249" i="2"/>
  <c r="BM258" i="2"/>
  <c r="BN258" i="2"/>
  <c r="BO258" i="2"/>
  <c r="BP258" i="2"/>
  <c r="BT258" i="2"/>
  <c r="BM249" i="2"/>
  <c r="BN249" i="2"/>
  <c r="BO249" i="2"/>
  <c r="BP249" i="2"/>
  <c r="BT249" i="2"/>
  <c r="BM250" i="2"/>
  <c r="BN250" i="2"/>
  <c r="BO250" i="2"/>
  <c r="BP250" i="2"/>
  <c r="BT250" i="2"/>
  <c r="BG250" i="2"/>
  <c r="BH250" i="2"/>
  <c r="BI250" i="2"/>
  <c r="CL250" i="2"/>
  <c r="CL251" i="2"/>
  <c r="CL243" i="2"/>
  <c r="CL246" i="2"/>
  <c r="CL244" i="2"/>
  <c r="CL239" i="2"/>
  <c r="CL238" i="2"/>
  <c r="CL240" i="2"/>
  <c r="CL241" i="2"/>
  <c r="CL233" i="2"/>
  <c r="CL237" i="2"/>
  <c r="CL234" i="2"/>
  <c r="CL235" i="2"/>
  <c r="CL227" i="2"/>
  <c r="CL229" i="2"/>
  <c r="CL226" i="2"/>
  <c r="CL228" i="2"/>
  <c r="CL225" i="2"/>
  <c r="CL231" i="2"/>
  <c r="CL230" i="2"/>
  <c r="CL222" i="2"/>
  <c r="CL224" i="2"/>
  <c r="CL212" i="2"/>
  <c r="CL216" i="2"/>
  <c r="CL219" i="2"/>
  <c r="CL221" i="2"/>
  <c r="CL206" i="2"/>
  <c r="CL209" i="2"/>
  <c r="CL211" i="2"/>
  <c r="CL201" i="2"/>
  <c r="CL203" i="2"/>
  <c r="CL197" i="2"/>
  <c r="CL198" i="2"/>
  <c r="CL194" i="2"/>
  <c r="CL196" i="2"/>
  <c r="CL179" i="2"/>
  <c r="CL192" i="2"/>
  <c r="CL177" i="2"/>
  <c r="CL169" i="2"/>
  <c r="CL173" i="2"/>
  <c r="CL175" i="2"/>
  <c r="CL166" i="2"/>
  <c r="CL159" i="2"/>
  <c r="CL162" i="2"/>
  <c r="CL157" i="2"/>
  <c r="CL155" i="2"/>
  <c r="CL151" i="2"/>
  <c r="CL154" i="2"/>
  <c r="CL149" i="2"/>
  <c r="CL145" i="2"/>
  <c r="CL137" i="2"/>
  <c r="CL129" i="2"/>
  <c r="CL135" i="2"/>
  <c r="CL128" i="2"/>
  <c r="CL118" i="2"/>
  <c r="CL113" i="2"/>
  <c r="CL114" i="2"/>
  <c r="CL3" i="2"/>
  <c r="BG13" i="2"/>
  <c r="BH13" i="2"/>
  <c r="BI13" i="2"/>
  <c r="BK13" i="2"/>
  <c r="BL13" i="2"/>
  <c r="BM13" i="2"/>
  <c r="BN13" i="2"/>
  <c r="BO13" i="2"/>
  <c r="BP13" i="2"/>
  <c r="BT13" i="2"/>
  <c r="BG11" i="2"/>
  <c r="BH11" i="2"/>
  <c r="BI11" i="2"/>
  <c r="BK11" i="2"/>
  <c r="BL11" i="2"/>
  <c r="BM11" i="2"/>
  <c r="BN11" i="2"/>
  <c r="BO11" i="2"/>
  <c r="BP11" i="2"/>
  <c r="BT11" i="2"/>
  <c r="BG12" i="2"/>
  <c r="BH12" i="2"/>
  <c r="BI12" i="2"/>
  <c r="BK12" i="2"/>
  <c r="BL12" i="2"/>
  <c r="BM12" i="2"/>
  <c r="BN12" i="2"/>
  <c r="BO12" i="2"/>
  <c r="BP12" i="2"/>
  <c r="BT12" i="2"/>
  <c r="CL14" i="2"/>
  <c r="CL22" i="2"/>
  <c r="CL25" i="2"/>
  <c r="CL15" i="2"/>
  <c r="CL30" i="2"/>
  <c r="CL24" i="2"/>
  <c r="CL36" i="2"/>
  <c r="CL32" i="2"/>
  <c r="CL45" i="2"/>
  <c r="CL47" i="2"/>
  <c r="BG42" i="2"/>
  <c r="BH42" i="2"/>
  <c r="BI42" i="2"/>
  <c r="BK42" i="2"/>
  <c r="BL42" i="2"/>
  <c r="BM42" i="2"/>
  <c r="BN42" i="2"/>
  <c r="BO42" i="2"/>
  <c r="BP42" i="2"/>
  <c r="BT42" i="2"/>
  <c r="CL42" i="2"/>
  <c r="CL56" i="2"/>
  <c r="CL52" i="2"/>
  <c r="CL51" i="2"/>
  <c r="CL54" i="2"/>
  <c r="CL57" i="2"/>
  <c r="CL60" i="2"/>
  <c r="CL61" i="2"/>
  <c r="CL58" i="2"/>
  <c r="CL68" i="2"/>
  <c r="BG67" i="2"/>
  <c r="BH67" i="2"/>
  <c r="BI67" i="2"/>
  <c r="BK67" i="2"/>
  <c r="BQ67" i="2"/>
  <c r="BS67" i="2"/>
  <c r="BL67" i="2"/>
  <c r="BM67" i="2"/>
  <c r="BN67" i="2"/>
  <c r="BO67" i="2"/>
  <c r="BP67" i="2"/>
  <c r="BT67" i="2"/>
  <c r="CL66" i="2"/>
  <c r="CL67" i="2"/>
  <c r="BG66" i="2"/>
  <c r="BH66" i="2"/>
  <c r="BI66" i="2"/>
  <c r="BK66" i="2"/>
  <c r="BQ66" i="2"/>
  <c r="BS66" i="2"/>
  <c r="BL66" i="2"/>
  <c r="BM66" i="2"/>
  <c r="BN66" i="2"/>
  <c r="BO66" i="2"/>
  <c r="BP66" i="2"/>
  <c r="BT66" i="2"/>
  <c r="BG65" i="2"/>
  <c r="BH65" i="2"/>
  <c r="BI65" i="2"/>
  <c r="BK65" i="2"/>
  <c r="BQ65" i="2"/>
  <c r="BS65" i="2"/>
  <c r="BL65" i="2"/>
  <c r="BM65" i="2"/>
  <c r="BN65" i="2"/>
  <c r="BO65" i="2"/>
  <c r="BP65" i="2"/>
  <c r="BT65" i="2"/>
  <c r="BG64" i="2"/>
  <c r="BH64" i="2"/>
  <c r="BI64" i="2"/>
  <c r="BK64" i="2"/>
  <c r="BQ64" i="2"/>
  <c r="BS64" i="2"/>
  <c r="BL64" i="2"/>
  <c r="BM64" i="2"/>
  <c r="BN64" i="2"/>
  <c r="BO64" i="2"/>
  <c r="BP64" i="2"/>
  <c r="BT64" i="2"/>
  <c r="CL75" i="2"/>
  <c r="CL76" i="2"/>
  <c r="CL72" i="2"/>
  <c r="CL78" i="2"/>
  <c r="CL80" i="2"/>
  <c r="CL77" i="2"/>
  <c r="CL87" i="2"/>
  <c r="CL81" i="2"/>
  <c r="BG84" i="2"/>
  <c r="BH84" i="2"/>
  <c r="BI84" i="2"/>
  <c r="BK84" i="2"/>
  <c r="BQ84" i="2"/>
  <c r="BS84" i="2"/>
  <c r="BL84" i="2"/>
  <c r="BM84" i="2"/>
  <c r="BN84" i="2"/>
  <c r="BO84" i="2"/>
  <c r="BP84" i="2"/>
  <c r="BT84" i="2"/>
  <c r="CL88" i="2"/>
  <c r="CL90" i="2"/>
  <c r="CL97" i="2"/>
  <c r="CL96" i="2"/>
  <c r="CL92" i="2"/>
  <c r="CL99" i="2"/>
  <c r="CL100" i="2"/>
  <c r="BG108" i="2"/>
  <c r="BH108" i="2"/>
  <c r="BI108" i="2"/>
  <c r="BK108" i="2"/>
  <c r="BQ108" i="2"/>
  <c r="BS108" i="2"/>
  <c r="BL108" i="2"/>
  <c r="BM108" i="2"/>
  <c r="BN108" i="2"/>
  <c r="BO108" i="2"/>
  <c r="BP108" i="2"/>
  <c r="BT108" i="2"/>
  <c r="CL104" i="2"/>
  <c r="CL108" i="2"/>
  <c r="CL101" i="2"/>
  <c r="CL103" i="2"/>
  <c r="CL112" i="2"/>
  <c r="BG110" i="2"/>
  <c r="BH110" i="2"/>
  <c r="BI110" i="2"/>
  <c r="BK110" i="2"/>
  <c r="BQ110" i="2"/>
  <c r="BS110" i="2"/>
  <c r="BL110" i="2"/>
  <c r="BM110" i="2"/>
  <c r="BN110" i="2"/>
  <c r="BO110" i="2"/>
  <c r="BP110" i="2"/>
  <c r="BT110" i="2"/>
  <c r="CL110" i="2"/>
  <c r="BG119" i="2"/>
  <c r="BH119" i="2"/>
  <c r="BI119" i="2"/>
  <c r="BK119" i="2"/>
  <c r="BQ119" i="2"/>
  <c r="BS119" i="2"/>
  <c r="BL119" i="2"/>
  <c r="BM119" i="2"/>
  <c r="BN119" i="2"/>
  <c r="BO119" i="2"/>
  <c r="BP119" i="2"/>
  <c r="BT119" i="2"/>
  <c r="BG118" i="2"/>
  <c r="BH118" i="2"/>
  <c r="BI118" i="2"/>
  <c r="BK118" i="2"/>
  <c r="BQ118" i="2"/>
  <c r="BS118" i="2"/>
  <c r="BL118" i="2"/>
  <c r="BM118" i="2"/>
  <c r="BN118" i="2"/>
  <c r="BO118" i="2"/>
  <c r="BP118" i="2"/>
  <c r="BT118" i="2"/>
  <c r="BG122" i="2"/>
  <c r="BH122" i="2"/>
  <c r="BI122" i="2"/>
  <c r="BK122" i="2"/>
  <c r="BQ122" i="2"/>
  <c r="BS122" i="2"/>
  <c r="BL122" i="2"/>
  <c r="BM122" i="2"/>
  <c r="BN122" i="2"/>
  <c r="BO122" i="2"/>
  <c r="BP122" i="2"/>
  <c r="BT122" i="2"/>
  <c r="BG121" i="2"/>
  <c r="BH121" i="2"/>
  <c r="BI121" i="2"/>
  <c r="BK121" i="2"/>
  <c r="BQ121" i="2"/>
  <c r="BS121" i="2"/>
  <c r="BL121" i="2"/>
  <c r="BM121" i="2"/>
  <c r="BN121" i="2"/>
  <c r="BO121" i="2"/>
  <c r="BP121" i="2"/>
  <c r="BT121" i="2"/>
  <c r="BG120" i="2"/>
  <c r="BH120" i="2"/>
  <c r="BI120" i="2"/>
  <c r="BK120" i="2"/>
  <c r="BQ120" i="2"/>
  <c r="BS120" i="2"/>
  <c r="BL120" i="2"/>
  <c r="BM120" i="2"/>
  <c r="BN120" i="2"/>
  <c r="BO120" i="2"/>
  <c r="BP120" i="2"/>
  <c r="BT120" i="2"/>
  <c r="BG125" i="2"/>
  <c r="BH125" i="2"/>
  <c r="BI125" i="2"/>
  <c r="BK125" i="2"/>
  <c r="BQ125" i="2"/>
  <c r="BS125" i="2"/>
  <c r="BL125" i="2"/>
  <c r="BM125" i="2"/>
  <c r="BN125" i="2"/>
  <c r="BO125" i="2"/>
  <c r="BP125" i="2"/>
  <c r="BT125" i="2"/>
  <c r="BG127" i="2"/>
  <c r="BH127" i="2"/>
  <c r="BI127" i="2"/>
  <c r="BK127" i="2"/>
  <c r="BQ127" i="2"/>
  <c r="BS127" i="2"/>
  <c r="BL127" i="2"/>
  <c r="BM127" i="2"/>
  <c r="BN127" i="2"/>
  <c r="BO127" i="2"/>
  <c r="BP127" i="2"/>
  <c r="BT127" i="2"/>
  <c r="BG124" i="2"/>
  <c r="BH124" i="2"/>
  <c r="BI124" i="2"/>
  <c r="BK124" i="2"/>
  <c r="BQ124" i="2"/>
  <c r="BS124" i="2"/>
  <c r="BT124" i="2"/>
  <c r="BL124" i="2"/>
  <c r="BM124" i="2"/>
  <c r="BN124" i="2"/>
  <c r="BO124" i="2"/>
  <c r="BP124" i="2"/>
  <c r="BG134" i="2"/>
  <c r="BH134" i="2"/>
  <c r="BI134" i="2"/>
  <c r="BK134" i="2"/>
  <c r="BQ134" i="2"/>
  <c r="BS134" i="2"/>
  <c r="BL134" i="2"/>
  <c r="BM134" i="2"/>
  <c r="BN134" i="2"/>
  <c r="BO134" i="2"/>
  <c r="BP134" i="2"/>
  <c r="BT134" i="2"/>
  <c r="BG135" i="2"/>
  <c r="BH135" i="2"/>
  <c r="BI135" i="2"/>
  <c r="BK135" i="2"/>
  <c r="BQ135" i="2"/>
  <c r="BS135" i="2"/>
  <c r="BL135" i="2"/>
  <c r="BM135" i="2"/>
  <c r="BN135" i="2"/>
  <c r="BO135" i="2"/>
  <c r="BP135" i="2"/>
  <c r="BT135" i="2"/>
  <c r="BG132" i="2"/>
  <c r="BH132" i="2"/>
  <c r="BI132" i="2"/>
  <c r="BK132" i="2"/>
  <c r="BQ132" i="2"/>
  <c r="BS132" i="2"/>
  <c r="BL132" i="2"/>
  <c r="BM132" i="2"/>
  <c r="BN132" i="2"/>
  <c r="BO132" i="2"/>
  <c r="BP132" i="2"/>
  <c r="BT132" i="2"/>
  <c r="BG131" i="2"/>
  <c r="BH131" i="2"/>
  <c r="BI131" i="2"/>
  <c r="BK131" i="2"/>
  <c r="BQ131" i="2"/>
  <c r="BS131" i="2"/>
  <c r="BL131" i="2"/>
  <c r="BM131" i="2"/>
  <c r="BN131" i="2"/>
  <c r="BO131" i="2"/>
  <c r="BP131" i="2"/>
  <c r="BT131" i="2"/>
  <c r="BG154" i="2"/>
  <c r="BH154" i="2"/>
  <c r="BI154" i="2"/>
  <c r="BK154" i="2"/>
  <c r="BQ154" i="2"/>
  <c r="BS154" i="2"/>
  <c r="BL154" i="2"/>
  <c r="BM154" i="2"/>
  <c r="BN154" i="2"/>
  <c r="BO154" i="2"/>
  <c r="BP154" i="2"/>
  <c r="BT154" i="2"/>
  <c r="BG155" i="2"/>
  <c r="BH155" i="2"/>
  <c r="BI155" i="2"/>
  <c r="BM155" i="2"/>
  <c r="BN155" i="2"/>
  <c r="BO155" i="2"/>
  <c r="BP155" i="2"/>
  <c r="BG163" i="2"/>
  <c r="BH163" i="2"/>
  <c r="BI163" i="2"/>
  <c r="BM163" i="2"/>
  <c r="BN163" i="2"/>
  <c r="BO163" i="2"/>
  <c r="BP163" i="2"/>
  <c r="BT163" i="2"/>
  <c r="BG162" i="2"/>
  <c r="BH162" i="2"/>
  <c r="BI162" i="2"/>
  <c r="BM162" i="2"/>
  <c r="BN162" i="2"/>
  <c r="BO162" i="2"/>
  <c r="BP162" i="2"/>
  <c r="BT162" i="2"/>
  <c r="BU162" i="2"/>
  <c r="BV162" i="2"/>
  <c r="BG181" i="2"/>
  <c r="BH181" i="2"/>
  <c r="BI181" i="2"/>
  <c r="BM181" i="2"/>
  <c r="BN181" i="2"/>
  <c r="BO181" i="2"/>
  <c r="BP181" i="2"/>
  <c r="BT181" i="2"/>
  <c r="BG195" i="2"/>
  <c r="BH195" i="2"/>
  <c r="BI195" i="2"/>
  <c r="BW195" i="2"/>
  <c r="BX195" i="2"/>
  <c r="BY195" i="2"/>
  <c r="BM195" i="2"/>
  <c r="BN195" i="2"/>
  <c r="BO195" i="2"/>
  <c r="BP195" i="2"/>
  <c r="BT195" i="2"/>
  <c r="BG209" i="2"/>
  <c r="BH209" i="2"/>
  <c r="BI209" i="2"/>
  <c r="BM209" i="2"/>
  <c r="BN209" i="2"/>
  <c r="BO209" i="2"/>
  <c r="BP209" i="2"/>
  <c r="BT209" i="2"/>
  <c r="BG211" i="2"/>
  <c r="BH211" i="2"/>
  <c r="BI211" i="2"/>
  <c r="BM211" i="2"/>
  <c r="BN211" i="2"/>
  <c r="BO211" i="2"/>
  <c r="BP211" i="2"/>
  <c r="BT211" i="2"/>
  <c r="BG210" i="2"/>
  <c r="BH210" i="2"/>
  <c r="BI210" i="2"/>
  <c r="BW210" i="2"/>
  <c r="BM210" i="2"/>
  <c r="BN210" i="2"/>
  <c r="BO210" i="2"/>
  <c r="BP210" i="2"/>
  <c r="BT210" i="2"/>
  <c r="BU210" i="2"/>
  <c r="BV210" i="2"/>
  <c r="BG206" i="2"/>
  <c r="BH206" i="2"/>
  <c r="BI206" i="2"/>
  <c r="BM206" i="2"/>
  <c r="BN206" i="2"/>
  <c r="BO206" i="2"/>
  <c r="BP206" i="2"/>
  <c r="BT206" i="2"/>
  <c r="BG237" i="2"/>
  <c r="BH237" i="2"/>
  <c r="BI237" i="2"/>
  <c r="BM237" i="2"/>
  <c r="BN237" i="2"/>
  <c r="BO237" i="2"/>
  <c r="BP237" i="2"/>
  <c r="BT237" i="2"/>
  <c r="BG240" i="2"/>
  <c r="BH240" i="2"/>
  <c r="BI240" i="2"/>
  <c r="BM240" i="2"/>
  <c r="BN240" i="2"/>
  <c r="BO240" i="2"/>
  <c r="BP240" i="2"/>
  <c r="BT240" i="2"/>
  <c r="BG238" i="2"/>
  <c r="BH238" i="2"/>
  <c r="BI238" i="2"/>
  <c r="BM238" i="2"/>
  <c r="BN238" i="2"/>
  <c r="BO238" i="2"/>
  <c r="BP238" i="2"/>
  <c r="BT238" i="2"/>
  <c r="CL191" i="2"/>
  <c r="CL248" i="2"/>
  <c r="CL267" i="2"/>
  <c r="CL276" i="2"/>
  <c r="CL280" i="2"/>
  <c r="CL278" i="2"/>
  <c r="CL298" i="2"/>
  <c r="CL306" i="2"/>
  <c r="CL325" i="2"/>
  <c r="CL329" i="2"/>
  <c r="CL341" i="2"/>
  <c r="CL351" i="2"/>
  <c r="CL93" i="2"/>
  <c r="CL89" i="2"/>
  <c r="CL79" i="2"/>
  <c r="CL73" i="2"/>
  <c r="CL65" i="2"/>
  <c r="CL48" i="2"/>
  <c r="CL53" i="2"/>
  <c r="CL31" i="2"/>
  <c r="CL29" i="2"/>
  <c r="CL5" i="2"/>
  <c r="CL10" i="2"/>
  <c r="CL134" i="2"/>
  <c r="CL139" i="2"/>
  <c r="CL143" i="2"/>
  <c r="CL200" i="2"/>
  <c r="CL208" i="2"/>
  <c r="CL210" i="2"/>
  <c r="CL215" i="2"/>
  <c r="CL236" i="2"/>
  <c r="CL254" i="2"/>
  <c r="CL261" i="2"/>
  <c r="CL269" i="2"/>
  <c r="CL270" i="2"/>
  <c r="CL262" i="2"/>
  <c r="CL274" i="2"/>
  <c r="CL279" i="2"/>
  <c r="CL293" i="2"/>
  <c r="CL290" i="2"/>
  <c r="CL299" i="2"/>
  <c r="CL313" i="2"/>
  <c r="CL328" i="2"/>
  <c r="CL330" i="2"/>
  <c r="CL305" i="2"/>
  <c r="CL357" i="2"/>
  <c r="CL355" i="2"/>
  <c r="CL348" i="2"/>
  <c r="CL345" i="2"/>
  <c r="CL349" i="2"/>
  <c r="CL343" i="2"/>
  <c r="CL346" i="2"/>
  <c r="CL71" i="2"/>
  <c r="CL264" i="2"/>
  <c r="CL288" i="2"/>
  <c r="CL327" i="2"/>
  <c r="CL358" i="2"/>
  <c r="CL344" i="2"/>
  <c r="CL350" i="2"/>
  <c r="CL94" i="2"/>
  <c r="N341" i="2"/>
  <c r="Q341" i="2"/>
  <c r="R341" i="2"/>
  <c r="S341" i="2"/>
  <c r="N328" i="2"/>
  <c r="Q328" i="2"/>
  <c r="R328" i="2"/>
  <c r="S328" i="2"/>
  <c r="BE84" i="2"/>
  <c r="BE324" i="2"/>
  <c r="BQ244" i="2"/>
  <c r="BS244" i="2"/>
  <c r="BE208" i="2"/>
  <c r="BQ334" i="2"/>
  <c r="BS334" i="2"/>
  <c r="N252" i="2"/>
  <c r="BE10" i="2"/>
  <c r="N340" i="2"/>
  <c r="BE331" i="2"/>
  <c r="BQ268" i="2"/>
  <c r="BS268" i="2"/>
  <c r="BE155" i="2"/>
  <c r="BE40" i="2"/>
  <c r="BE34" i="2"/>
  <c r="BE28" i="2"/>
  <c r="N9" i="2"/>
  <c r="Q9" i="2"/>
  <c r="R9" i="2"/>
  <c r="S9" i="2"/>
  <c r="BE322" i="2"/>
  <c r="BQ302" i="2"/>
  <c r="BS302" i="2"/>
  <c r="BE257" i="2"/>
  <c r="N251" i="2"/>
  <c r="Q251" i="2"/>
  <c r="R251" i="2"/>
  <c r="S251" i="2"/>
  <c r="N244" i="2"/>
  <c r="Q244" i="2"/>
  <c r="R244" i="2"/>
  <c r="S244" i="2"/>
  <c r="T244" i="2"/>
  <c r="U244" i="2"/>
  <c r="V244" i="2"/>
  <c r="BE241" i="2"/>
  <c r="BE83" i="2"/>
  <c r="BE81" i="2"/>
  <c r="BE79" i="2"/>
  <c r="BQ38" i="2"/>
  <c r="BS38" i="2"/>
  <c r="BQ30" i="2"/>
  <c r="BS30" i="2"/>
  <c r="BQ7" i="2"/>
  <c r="BS7" i="2"/>
  <c r="BU7" i="2"/>
  <c r="BV7" i="2"/>
  <c r="N355" i="2"/>
  <c r="Q355" i="2"/>
  <c r="R355" i="2"/>
  <c r="S355" i="2"/>
  <c r="BQ308" i="2"/>
  <c r="BS308" i="2"/>
  <c r="BE300" i="2"/>
  <c r="BE298" i="2"/>
  <c r="BE296" i="2"/>
  <c r="BE294" i="2"/>
  <c r="BE292" i="2"/>
  <c r="BE290" i="2"/>
  <c r="BE288" i="2"/>
  <c r="BE278" i="2"/>
  <c r="BE274" i="2"/>
  <c r="BE267" i="2"/>
  <c r="BQ262" i="2"/>
  <c r="BS262" i="2"/>
  <c r="BU262" i="2"/>
  <c r="BV262" i="2"/>
  <c r="BE261" i="2"/>
  <c r="BE260" i="2"/>
  <c r="BE240" i="2"/>
  <c r="N233" i="2"/>
  <c r="Q233" i="2"/>
  <c r="R233" i="2"/>
  <c r="S233" i="2"/>
  <c r="T233" i="2"/>
  <c r="N231" i="2"/>
  <c r="Q231" i="2"/>
  <c r="R231" i="2"/>
  <c r="S231" i="2"/>
  <c r="BE225" i="2"/>
  <c r="BQ221" i="2"/>
  <c r="BS221" i="2"/>
  <c r="BU221" i="2"/>
  <c r="BV221" i="2"/>
  <c r="BE220" i="2"/>
  <c r="BQ218" i="2"/>
  <c r="BS218" i="2"/>
  <c r="BQ217" i="2"/>
  <c r="BS217" i="2"/>
  <c r="BE216" i="2"/>
  <c r="BQ214" i="2"/>
  <c r="BS214" i="2"/>
  <c r="BQ213" i="2"/>
  <c r="BS213" i="2"/>
  <c r="BE212" i="2"/>
  <c r="BE206" i="2"/>
  <c r="BQ205" i="2"/>
  <c r="BS205" i="2"/>
  <c r="BU205" i="2"/>
  <c r="BV205" i="2"/>
  <c r="BQ204" i="2"/>
  <c r="BS204" i="2"/>
  <c r="BE204" i="2"/>
  <c r="BE203" i="2"/>
  <c r="BE178" i="2"/>
  <c r="BE175" i="2"/>
  <c r="BE174" i="2"/>
  <c r="BQ172" i="2"/>
  <c r="BS172" i="2"/>
  <c r="BU172" i="2"/>
  <c r="BV172" i="2"/>
  <c r="BE171" i="2"/>
  <c r="N156" i="2"/>
  <c r="Q156" i="2"/>
  <c r="R156" i="2"/>
  <c r="S156" i="2"/>
  <c r="T156" i="2"/>
  <c r="AA156" i="2"/>
  <c r="BE153" i="2"/>
  <c r="BQ151" i="2"/>
  <c r="BS151" i="2"/>
  <c r="BQ150" i="2"/>
  <c r="BS150" i="2"/>
  <c r="BE149" i="2"/>
  <c r="BQ143" i="2"/>
  <c r="BS143" i="2"/>
  <c r="BE141" i="2"/>
  <c r="BE139" i="2"/>
  <c r="BE133" i="2"/>
  <c r="N310" i="2"/>
  <c r="N297" i="2"/>
  <c r="N293" i="2"/>
  <c r="N290" i="2"/>
  <c r="N288" i="2"/>
  <c r="BE282" i="2"/>
  <c r="N276" i="2"/>
  <c r="Q276" i="2"/>
  <c r="R276" i="2"/>
  <c r="S276" i="2"/>
  <c r="N274" i="2"/>
  <c r="Q274" i="2"/>
  <c r="R274" i="2"/>
  <c r="S274" i="2"/>
  <c r="BE265" i="2"/>
  <c r="N261" i="2"/>
  <c r="Q261" i="2"/>
  <c r="R261" i="2"/>
  <c r="S261" i="2"/>
  <c r="T261" i="2"/>
  <c r="U261" i="2"/>
  <c r="V261" i="2"/>
  <c r="N259" i="2"/>
  <c r="Q259" i="2"/>
  <c r="R259" i="2"/>
  <c r="S259" i="2"/>
  <c r="T259" i="2"/>
  <c r="BE236" i="2"/>
  <c r="BQ233" i="2"/>
  <c r="BS233" i="2"/>
  <c r="BQ231" i="2"/>
  <c r="BS231" i="2"/>
  <c r="BU231" i="2"/>
  <c r="BV231" i="2"/>
  <c r="BQ230" i="2"/>
  <c r="BS230" i="2"/>
  <c r="N214" i="2"/>
  <c r="N213" i="2"/>
  <c r="BE210" i="2"/>
  <c r="N204" i="2"/>
  <c r="Q204" i="2"/>
  <c r="R204" i="2"/>
  <c r="S204" i="2"/>
  <c r="T204" i="2"/>
  <c r="N203" i="2"/>
  <c r="Q203" i="2"/>
  <c r="R203" i="2"/>
  <c r="S203" i="2"/>
  <c r="T203" i="2"/>
  <c r="N202" i="2"/>
  <c r="Q202" i="2"/>
  <c r="R202" i="2"/>
  <c r="S202" i="2"/>
  <c r="N199" i="2"/>
  <c r="Q199" i="2"/>
  <c r="R199" i="2"/>
  <c r="S199" i="2"/>
  <c r="T199" i="2"/>
  <c r="N196" i="2"/>
  <c r="Q196" i="2"/>
  <c r="R196" i="2"/>
  <c r="S196" i="2"/>
  <c r="T196" i="2"/>
  <c r="U196" i="2"/>
  <c r="V196" i="2"/>
  <c r="N175" i="2"/>
  <c r="N173" i="2"/>
  <c r="Q173" i="2"/>
  <c r="R173" i="2"/>
  <c r="S173" i="2"/>
  <c r="N171" i="2"/>
  <c r="Q171" i="2"/>
  <c r="R171" i="2"/>
  <c r="S171" i="2"/>
  <c r="T171" i="2"/>
  <c r="N170" i="2"/>
  <c r="Q170" i="2"/>
  <c r="R170" i="2"/>
  <c r="S170" i="2"/>
  <c r="BQ161" i="2"/>
  <c r="BS161" i="2"/>
  <c r="BE161" i="2"/>
  <c r="BQ160" i="2"/>
  <c r="BS160" i="2"/>
  <c r="BE160" i="2"/>
  <c r="BE159" i="2"/>
  <c r="BQ158" i="2"/>
  <c r="BS158" i="2"/>
  <c r="BU158" i="2"/>
  <c r="BV158" i="2"/>
  <c r="BQ157" i="2"/>
  <c r="BS157" i="2"/>
  <c r="BE157" i="2"/>
  <c r="BQ156" i="2"/>
  <c r="BS156" i="2"/>
  <c r="BU156" i="2"/>
  <c r="BV156" i="2"/>
  <c r="BE156" i="2"/>
  <c r="N153" i="2"/>
  <c r="Q153" i="2"/>
  <c r="R153" i="2"/>
  <c r="S153" i="2"/>
  <c r="T153" i="2"/>
  <c r="N151" i="2"/>
  <c r="N150" i="2"/>
  <c r="N149" i="2"/>
  <c r="Q149" i="2"/>
  <c r="R149" i="2"/>
  <c r="S149" i="2"/>
  <c r="T149" i="2"/>
  <c r="U149" i="2"/>
  <c r="V149" i="2"/>
  <c r="N143" i="2"/>
  <c r="Q143" i="2"/>
  <c r="R143" i="2"/>
  <c r="S143" i="2"/>
  <c r="N139" i="2"/>
  <c r="Q139" i="2"/>
  <c r="R139" i="2"/>
  <c r="S139" i="2"/>
  <c r="N133" i="2"/>
  <c r="BE130" i="2"/>
  <c r="BQ116" i="2"/>
  <c r="BS116" i="2"/>
  <c r="BQ113" i="2"/>
  <c r="BS113" i="2"/>
  <c r="BE111" i="2"/>
  <c r="BE106" i="2"/>
  <c r="BE105" i="2"/>
  <c r="BQ103" i="2"/>
  <c r="BS103" i="2"/>
  <c r="BE102" i="2"/>
  <c r="BQ100" i="2"/>
  <c r="BS100" i="2"/>
  <c r="BQ99" i="2"/>
  <c r="BS99" i="2"/>
  <c r="BE98" i="2"/>
  <c r="BE97" i="2"/>
  <c r="BQ95" i="2"/>
  <c r="BS95" i="2"/>
  <c r="BU95" i="2"/>
  <c r="BV95" i="2"/>
  <c r="BQ92" i="2"/>
  <c r="BS92" i="2"/>
  <c r="BQ91" i="2"/>
  <c r="BS91" i="2"/>
  <c r="BE90" i="2"/>
  <c r="BQ89" i="2"/>
  <c r="BS89" i="2"/>
  <c r="BU89" i="2"/>
  <c r="BV89" i="2"/>
  <c r="BE89" i="2"/>
  <c r="BE88" i="2"/>
  <c r="BQ87" i="2"/>
  <c r="BS87" i="2"/>
  <c r="BU87" i="2"/>
  <c r="BV87" i="2"/>
  <c r="BW87" i="2"/>
  <c r="BX87" i="2"/>
  <c r="BY87" i="2"/>
  <c r="BE87" i="2"/>
  <c r="BE86" i="2"/>
  <c r="BQ85" i="2"/>
  <c r="BS85" i="2"/>
  <c r="N77" i="2"/>
  <c r="Q77" i="2"/>
  <c r="R77" i="2"/>
  <c r="S77" i="2"/>
  <c r="N76" i="2"/>
  <c r="Q76" i="2"/>
  <c r="R76" i="2"/>
  <c r="S76" i="2"/>
  <c r="N75" i="2"/>
  <c r="Q75" i="2"/>
  <c r="R75" i="2"/>
  <c r="S75" i="2"/>
  <c r="N74" i="2"/>
  <c r="Q74" i="2"/>
  <c r="R74" i="2"/>
  <c r="S74" i="2"/>
  <c r="T74" i="2"/>
  <c r="N73" i="2"/>
  <c r="Q73" i="2"/>
  <c r="R73" i="2"/>
  <c r="S73" i="2"/>
  <c r="N72" i="2"/>
  <c r="Q72" i="2"/>
  <c r="R72" i="2"/>
  <c r="S72" i="2"/>
  <c r="N71" i="2"/>
  <c r="Q71" i="2"/>
  <c r="R71" i="2"/>
  <c r="S71" i="2"/>
  <c r="N70" i="2"/>
  <c r="N69" i="2"/>
  <c r="Q69" i="2"/>
  <c r="R69" i="2"/>
  <c r="S69" i="2"/>
  <c r="T69" i="2"/>
  <c r="N68" i="2"/>
  <c r="Q68" i="2"/>
  <c r="R68" i="2"/>
  <c r="S68" i="2"/>
  <c r="T68" i="2"/>
  <c r="BE66" i="2"/>
  <c r="N63" i="2"/>
  <c r="Q63" i="2"/>
  <c r="R63" i="2"/>
  <c r="S63" i="2"/>
  <c r="N62" i="2"/>
  <c r="Q62" i="2"/>
  <c r="R62" i="2"/>
  <c r="S62" i="2"/>
  <c r="N61" i="2"/>
  <c r="Q61" i="2"/>
  <c r="R61" i="2"/>
  <c r="S61" i="2"/>
  <c r="N60" i="2"/>
  <c r="Q60" i="2"/>
  <c r="R60" i="2"/>
  <c r="S60" i="2"/>
  <c r="N59" i="2"/>
  <c r="Q59" i="2"/>
  <c r="R59" i="2"/>
  <c r="S59" i="2"/>
  <c r="T59" i="2"/>
  <c r="N58" i="2"/>
  <c r="Q58" i="2"/>
  <c r="R58" i="2"/>
  <c r="S58" i="2"/>
  <c r="N57" i="2"/>
  <c r="Q57" i="2"/>
  <c r="R57" i="2"/>
  <c r="S57" i="2"/>
  <c r="N56" i="2"/>
  <c r="Q56" i="2"/>
  <c r="R56" i="2"/>
  <c r="S56" i="2"/>
  <c r="N55" i="2"/>
  <c r="Q55" i="2"/>
  <c r="R55" i="2"/>
  <c r="S55" i="2"/>
  <c r="T55" i="2"/>
  <c r="N54" i="2"/>
  <c r="Q54" i="2"/>
  <c r="R54" i="2"/>
  <c r="S54" i="2"/>
  <c r="N53" i="2"/>
  <c r="Q53" i="2"/>
  <c r="R53" i="2"/>
  <c r="S53" i="2"/>
  <c r="N52" i="2"/>
  <c r="Q52" i="2"/>
  <c r="R52" i="2"/>
  <c r="S52" i="2"/>
  <c r="T52" i="2"/>
  <c r="N51" i="2"/>
  <c r="Q51" i="2"/>
  <c r="R51" i="2"/>
  <c r="S51" i="2"/>
  <c r="N50" i="2"/>
  <c r="Q50" i="2"/>
  <c r="R50" i="2"/>
  <c r="S50" i="2"/>
  <c r="N49" i="2"/>
  <c r="Q49" i="2"/>
  <c r="R49" i="2"/>
  <c r="S49" i="2"/>
  <c r="T49" i="2"/>
  <c r="N48" i="2"/>
  <c r="Q48" i="2"/>
  <c r="R48" i="2"/>
  <c r="S48" i="2"/>
  <c r="T48" i="2"/>
  <c r="N47" i="2"/>
  <c r="Q47" i="2"/>
  <c r="R47" i="2"/>
  <c r="S47" i="2"/>
  <c r="N46" i="2"/>
  <c r="Q46" i="2"/>
  <c r="R46" i="2"/>
  <c r="S46" i="2"/>
  <c r="N45" i="2"/>
  <c r="Q45" i="2"/>
  <c r="R45" i="2"/>
  <c r="S45" i="2"/>
  <c r="N44" i="2"/>
  <c r="Q44" i="2"/>
  <c r="R44" i="2"/>
  <c r="S44" i="2"/>
  <c r="N43" i="2"/>
  <c r="Q43" i="2"/>
  <c r="R43" i="2"/>
  <c r="S43" i="2"/>
  <c r="T43" i="2"/>
  <c r="U43" i="2"/>
  <c r="V43" i="2"/>
  <c r="N130" i="2"/>
  <c r="N116" i="2"/>
  <c r="Q116" i="2"/>
  <c r="R116" i="2"/>
  <c r="S116" i="2"/>
  <c r="T116" i="2"/>
  <c r="N111" i="2"/>
  <c r="Q111" i="2"/>
  <c r="R111" i="2"/>
  <c r="S111" i="2"/>
  <c r="N103" i="2"/>
  <c r="N100" i="2"/>
  <c r="Q100" i="2"/>
  <c r="R100" i="2"/>
  <c r="S100" i="2"/>
  <c r="N98" i="2"/>
  <c r="Q98" i="2"/>
  <c r="R98" i="2"/>
  <c r="S98" i="2"/>
  <c r="T98" i="2"/>
  <c r="N95" i="2"/>
  <c r="Q95" i="2"/>
  <c r="R95" i="2"/>
  <c r="S95" i="2"/>
  <c r="T95" i="2"/>
  <c r="N90" i="2"/>
  <c r="Q90" i="2"/>
  <c r="R90" i="2"/>
  <c r="S90" i="2"/>
  <c r="N87" i="2"/>
  <c r="Q87" i="2"/>
  <c r="R87" i="2"/>
  <c r="S87" i="2"/>
  <c r="T87" i="2"/>
  <c r="U87" i="2"/>
  <c r="N86" i="2"/>
  <c r="Q86" i="2"/>
  <c r="R86" i="2"/>
  <c r="S86" i="2"/>
  <c r="T86" i="2"/>
  <c r="BE77" i="2"/>
  <c r="BE76" i="2"/>
  <c r="BE75" i="2"/>
  <c r="BE74" i="2"/>
  <c r="BE73" i="2"/>
  <c r="BE72" i="2"/>
  <c r="BQ71" i="2"/>
  <c r="BS71" i="2"/>
  <c r="BU71" i="2"/>
  <c r="BV71" i="2"/>
  <c r="BE71" i="2"/>
  <c r="BE70" i="2"/>
  <c r="BE69" i="2"/>
  <c r="BE68" i="2"/>
  <c r="BE64" i="2"/>
  <c r="BE63" i="2"/>
  <c r="BE62" i="2"/>
  <c r="BE61" i="2"/>
  <c r="BE60" i="2"/>
  <c r="BE59" i="2"/>
  <c r="BE58" i="2"/>
  <c r="BE57" i="2"/>
  <c r="BE56" i="2"/>
  <c r="BE55" i="2"/>
  <c r="BE54" i="2"/>
  <c r="BE53" i="2"/>
  <c r="BE52" i="2"/>
  <c r="BE51" i="2"/>
  <c r="BE50" i="2"/>
  <c r="BE49" i="2"/>
  <c r="BE48" i="2"/>
  <c r="BE47" i="2"/>
  <c r="BE46" i="2"/>
  <c r="BE45" i="2"/>
  <c r="BQ43" i="2"/>
  <c r="BS43" i="2"/>
  <c r="BE43" i="2"/>
  <c r="CL301" i="2"/>
  <c r="CL294" i="2"/>
  <c r="CL263" i="2"/>
  <c r="CL249" i="2"/>
  <c r="CL331" i="2"/>
  <c r="CL326" i="2"/>
  <c r="CL307" i="2"/>
  <c r="CL292" i="2"/>
  <c r="CL297" i="2"/>
  <c r="CL289" i="2"/>
  <c r="CL265" i="2"/>
  <c r="CL247" i="2"/>
  <c r="CL74" i="2"/>
  <c r="CL70" i="2"/>
  <c r="CL63" i="2"/>
  <c r="CL38" i="2"/>
  <c r="CL39" i="2"/>
  <c r="CL9" i="2"/>
  <c r="CL152" i="2"/>
  <c r="CL163" i="2"/>
  <c r="CL165" i="2"/>
  <c r="CL168" i="2"/>
  <c r="CL245" i="2"/>
  <c r="CL314" i="2"/>
  <c r="CL338" i="2"/>
  <c r="CL352" i="2"/>
  <c r="N229" i="2"/>
  <c r="Q229" i="2"/>
  <c r="R229" i="2"/>
  <c r="S229" i="2"/>
  <c r="T229" i="2"/>
  <c r="N228" i="2"/>
  <c r="Q228" i="2"/>
  <c r="R228" i="2"/>
  <c r="S228" i="2"/>
  <c r="T228" i="2"/>
  <c r="BE229" i="2"/>
  <c r="BQ138" i="2"/>
  <c r="BS138" i="2"/>
  <c r="BE137" i="2"/>
  <c r="N137" i="2"/>
  <c r="Q137" i="2"/>
  <c r="R137" i="2"/>
  <c r="S137" i="2"/>
  <c r="N78" i="2"/>
  <c r="Q78" i="2"/>
  <c r="R78" i="2"/>
  <c r="S78" i="2"/>
  <c r="BE78" i="2"/>
  <c r="BQ27" i="2"/>
  <c r="BS27" i="2"/>
  <c r="BU27" i="2"/>
  <c r="BV27" i="2"/>
  <c r="BQ26" i="2"/>
  <c r="BS26" i="2"/>
  <c r="BE26" i="2"/>
  <c r="BQ25" i="2"/>
  <c r="BS25" i="2"/>
  <c r="BQ24" i="2"/>
  <c r="BS24" i="2"/>
  <c r="BE24" i="2"/>
  <c r="BQ23" i="2"/>
  <c r="BS23" i="2"/>
  <c r="BQ22" i="2"/>
  <c r="BS22" i="2"/>
  <c r="BE22" i="2"/>
  <c r="BQ20" i="2"/>
  <c r="BS20" i="2"/>
  <c r="BU20" i="2"/>
  <c r="BV20" i="2"/>
  <c r="BE20" i="2"/>
  <c r="BQ18" i="2"/>
  <c r="BS18" i="2"/>
  <c r="BE18" i="2"/>
  <c r="BQ17" i="2"/>
  <c r="BS17" i="2"/>
  <c r="BU17" i="2"/>
  <c r="BV17" i="2"/>
  <c r="BW17" i="2"/>
  <c r="BX17" i="2"/>
  <c r="BQ16" i="2"/>
  <c r="BS16" i="2"/>
  <c r="BU16" i="2"/>
  <c r="BV16" i="2"/>
  <c r="BW16" i="2"/>
  <c r="BX16" i="2"/>
  <c r="BY16" i="2"/>
  <c r="BE16" i="2"/>
  <c r="BQ15" i="2"/>
  <c r="BS15" i="2"/>
  <c r="BU15" i="2"/>
  <c r="BV15" i="2"/>
  <c r="BQ14" i="2"/>
  <c r="BS14" i="2"/>
  <c r="BE14" i="2"/>
  <c r="BE12" i="2"/>
  <c r="N23" i="2"/>
  <c r="Q23" i="2"/>
  <c r="R23" i="2"/>
  <c r="S23" i="2"/>
  <c r="T23" i="2"/>
  <c r="U23" i="2"/>
  <c r="V23" i="2"/>
  <c r="N22" i="2"/>
  <c r="Q22" i="2"/>
  <c r="N21" i="2"/>
  <c r="Q21" i="2"/>
  <c r="R21" i="2"/>
  <c r="S21" i="2"/>
  <c r="N19" i="2"/>
  <c r="Q19" i="2"/>
  <c r="R19" i="2"/>
  <c r="S19" i="2"/>
  <c r="T19" i="2"/>
  <c r="U19" i="2"/>
  <c r="V19" i="2"/>
  <c r="N17" i="2"/>
  <c r="Q17" i="2"/>
  <c r="R17" i="2"/>
  <c r="S17" i="2"/>
  <c r="N16" i="2"/>
  <c r="Q16" i="2"/>
  <c r="N15" i="2"/>
  <c r="Q15" i="2"/>
  <c r="R15" i="2"/>
  <c r="S15" i="2"/>
  <c r="N358" i="2"/>
  <c r="Q358" i="2"/>
  <c r="R358" i="2"/>
  <c r="S358" i="2"/>
  <c r="T358" i="2"/>
  <c r="AA358" i="2"/>
  <c r="BQ352" i="2"/>
  <c r="BS352" i="2"/>
  <c r="BQ351" i="2"/>
  <c r="BS351" i="2"/>
  <c r="BU351" i="2"/>
  <c r="BV351" i="2"/>
  <c r="N350" i="2"/>
  <c r="Q350" i="2"/>
  <c r="R350" i="2"/>
  <c r="S350" i="2"/>
  <c r="BQ350" i="2"/>
  <c r="BS350" i="2"/>
  <c r="BU350" i="2"/>
  <c r="BV350" i="2"/>
  <c r="BQ349" i="2"/>
  <c r="BS349" i="2"/>
  <c r="BU349" i="2"/>
  <c r="BV349" i="2"/>
  <c r="BQ347" i="2"/>
  <c r="BS347" i="2"/>
  <c r="BU347" i="2"/>
  <c r="BV347" i="2"/>
  <c r="BQ346" i="2"/>
  <c r="BS346" i="2"/>
  <c r="BU346" i="2"/>
  <c r="BV346" i="2"/>
  <c r="BQ343" i="2"/>
  <c r="BS343" i="2"/>
  <c r="BE342" i="2"/>
  <c r="BE340" i="2"/>
  <c r="N339" i="2"/>
  <c r="Q339" i="2"/>
  <c r="R339" i="2"/>
  <c r="S339" i="2"/>
  <c r="BQ339" i="2"/>
  <c r="BS339" i="2"/>
  <c r="BE339" i="2"/>
  <c r="N337" i="2"/>
  <c r="Q337" i="2"/>
  <c r="R337" i="2"/>
  <c r="S337" i="2"/>
  <c r="N336" i="2"/>
  <c r="T336" i="2"/>
  <c r="Q336" i="2"/>
  <c r="R336" i="2"/>
  <c r="S336" i="2"/>
  <c r="BQ336" i="2"/>
  <c r="BS336" i="2"/>
  <c r="BQ335" i="2"/>
  <c r="BS335" i="2"/>
  <c r="N333" i="2"/>
  <c r="Q333" i="2"/>
  <c r="R333" i="2"/>
  <c r="S333" i="2"/>
  <c r="T333" i="2"/>
  <c r="N332" i="2"/>
  <c r="Q332" i="2"/>
  <c r="R332" i="2"/>
  <c r="S332" i="2"/>
  <c r="BQ332" i="2"/>
  <c r="BS332" i="2"/>
  <c r="N331" i="2"/>
  <c r="Q331" i="2"/>
  <c r="R331" i="2"/>
  <c r="S331" i="2"/>
  <c r="T331" i="2"/>
  <c r="BQ331" i="2"/>
  <c r="BS331" i="2"/>
  <c r="N330" i="2"/>
  <c r="Q330" i="2"/>
  <c r="R330" i="2"/>
  <c r="S330" i="2"/>
  <c r="N329" i="2"/>
  <c r="Q329" i="2"/>
  <c r="R329" i="2"/>
  <c r="S329" i="2"/>
  <c r="T329" i="2"/>
  <c r="U329" i="2"/>
  <c r="BQ327" i="2"/>
  <c r="BS327" i="2"/>
  <c r="BU327" i="2"/>
  <c r="BV327" i="2"/>
  <c r="BQ325" i="2"/>
  <c r="BS325" i="2"/>
  <c r="BE321" i="2"/>
  <c r="N319" i="2"/>
  <c r="Q319" i="2"/>
  <c r="R319" i="2"/>
  <c r="S319" i="2"/>
  <c r="BE317" i="2"/>
  <c r="N313" i="2"/>
  <c r="Q313" i="2"/>
  <c r="R313" i="2"/>
  <c r="S313" i="2"/>
  <c r="T313" i="2"/>
  <c r="BE310" i="2"/>
  <c r="N307" i="2"/>
  <c r="Q307" i="2"/>
  <c r="R307" i="2"/>
  <c r="S307" i="2"/>
  <c r="N302" i="2"/>
  <c r="N300" i="2"/>
  <c r="Q300" i="2"/>
  <c r="R300" i="2"/>
  <c r="S300" i="2"/>
  <c r="T300" i="2"/>
  <c r="N298" i="2"/>
  <c r="Q298" i="2"/>
  <c r="R298" i="2"/>
  <c r="S298" i="2"/>
  <c r="N296" i="2"/>
  <c r="Q296" i="2"/>
  <c r="R296" i="2"/>
  <c r="S296" i="2"/>
  <c r="T296" i="2"/>
  <c r="BQ294" i="2"/>
  <c r="BS294" i="2"/>
  <c r="BU294" i="2"/>
  <c r="BV294" i="2"/>
  <c r="N292" i="2"/>
  <c r="Q292" i="2"/>
  <c r="R292" i="2"/>
  <c r="S292" i="2"/>
  <c r="BQ290" i="2"/>
  <c r="BS290" i="2"/>
  <c r="BE287" i="2"/>
  <c r="N280" i="2"/>
  <c r="Q280" i="2"/>
  <c r="R280" i="2"/>
  <c r="S280" i="2"/>
  <c r="BQ282" i="2"/>
  <c r="BS282" i="2"/>
  <c r="BU282" i="2"/>
  <c r="BV282" i="2"/>
  <c r="N254" i="2"/>
  <c r="Q254" i="2"/>
  <c r="R254" i="2"/>
  <c r="S254" i="2"/>
  <c r="BE4" i="2"/>
  <c r="N255" i="2"/>
  <c r="Q255" i="2"/>
  <c r="R255" i="2"/>
  <c r="S255" i="2"/>
  <c r="T255" i="2"/>
  <c r="N287" i="2"/>
  <c r="Q287" i="2"/>
  <c r="R287" i="2"/>
  <c r="S287" i="2"/>
  <c r="T287" i="2"/>
  <c r="AA287" i="2"/>
  <c r="BQ322" i="2"/>
  <c r="BS322" i="2"/>
  <c r="BQ281" i="2"/>
  <c r="BS281" i="2"/>
  <c r="BU281" i="2"/>
  <c r="BV281" i="2"/>
  <c r="N270" i="2"/>
  <c r="Q270" i="2"/>
  <c r="R270" i="2"/>
  <c r="S270" i="2"/>
  <c r="BU244" i="2"/>
  <c r="BV244" i="2"/>
  <c r="BW244" i="2"/>
  <c r="BX244" i="2"/>
  <c r="BY244" i="2"/>
  <c r="BZ244" i="2"/>
  <c r="BU302" i="2"/>
  <c r="BV302" i="2"/>
  <c r="BW302" i="2"/>
  <c r="CL266" i="2"/>
  <c r="CL50" i="2"/>
  <c r="CL44" i="2"/>
  <c r="CL37" i="2"/>
  <c r="CL11" i="2"/>
  <c r="CL167" i="2"/>
  <c r="CL190" i="2"/>
  <c r="CL186" i="2"/>
  <c r="CL180" i="2"/>
  <c r="CL207" i="2"/>
  <c r="CL218" i="2"/>
  <c r="CL322" i="2"/>
  <c r="CL311" i="2"/>
  <c r="CL333" i="2"/>
  <c r="N25" i="2"/>
  <c r="Q25" i="2"/>
  <c r="R25" i="2"/>
  <c r="S25" i="2"/>
  <c r="T25" i="2"/>
  <c r="N210" i="2"/>
  <c r="Q210" i="2"/>
  <c r="R210" i="2"/>
  <c r="S210" i="2"/>
  <c r="N286" i="2"/>
  <c r="Q286" i="2"/>
  <c r="R286" i="2"/>
  <c r="S286" i="2"/>
  <c r="BQ326" i="2"/>
  <c r="BS326" i="2"/>
  <c r="BU326" i="2"/>
  <c r="BV326" i="2"/>
  <c r="BE303" i="2"/>
  <c r="BD280" i="2"/>
  <c r="BE280" i="2"/>
  <c r="BE279" i="2"/>
  <c r="BE269" i="2"/>
  <c r="BQ256" i="2"/>
  <c r="BS256" i="2"/>
  <c r="BU256" i="2"/>
  <c r="BV256" i="2"/>
  <c r="BQ253" i="2"/>
  <c r="BS253" i="2"/>
  <c r="BE253" i="2"/>
  <c r="BQ252" i="2"/>
  <c r="BS252" i="2"/>
  <c r="BU252" i="2"/>
  <c r="BV252" i="2"/>
  <c r="BE251" i="2"/>
  <c r="BQ246" i="2"/>
  <c r="BS246" i="2"/>
  <c r="BQ242" i="2"/>
  <c r="BS242" i="2"/>
  <c r="BU242" i="2"/>
  <c r="BV242" i="2"/>
  <c r="BE302" i="2"/>
  <c r="BE230" i="2"/>
  <c r="BE232" i="2"/>
  <c r="BE286" i="2"/>
  <c r="BE239" i="2"/>
  <c r="BE262" i="2"/>
  <c r="BE276" i="2"/>
  <c r="BE284" i="2"/>
  <c r="BE252" i="2"/>
  <c r="BE238" i="2"/>
  <c r="BE272" i="2"/>
  <c r="BQ271" i="2"/>
  <c r="BS271" i="2"/>
  <c r="BU271" i="2"/>
  <c r="BV271" i="2"/>
  <c r="N360" i="2"/>
  <c r="Q360" i="2"/>
  <c r="R360" i="2"/>
  <c r="S360" i="2"/>
  <c r="T360" i="2"/>
  <c r="U360" i="2"/>
  <c r="V360" i="2"/>
  <c r="BQ340" i="2"/>
  <c r="BS340" i="2"/>
  <c r="BU340" i="2"/>
  <c r="BV340" i="2"/>
  <c r="N338" i="2"/>
  <c r="Q338" i="2"/>
  <c r="R338" i="2"/>
  <c r="S338" i="2"/>
  <c r="BD335" i="2"/>
  <c r="BE335" i="2"/>
  <c r="BQ330" i="2"/>
  <c r="BS330" i="2"/>
  <c r="N327" i="2"/>
  <c r="Q327" i="2"/>
  <c r="R327" i="2"/>
  <c r="S327" i="2"/>
  <c r="T327" i="2"/>
  <c r="U327" i="2"/>
  <c r="V327" i="2"/>
  <c r="N208" i="2"/>
  <c r="Q208" i="2"/>
  <c r="R208" i="2"/>
  <c r="S208" i="2"/>
  <c r="BE80" i="2"/>
  <c r="BE42" i="2"/>
  <c r="BE38" i="2"/>
  <c r="BQ32" i="2"/>
  <c r="BS32" i="2"/>
  <c r="BU32" i="2"/>
  <c r="BV32" i="2"/>
  <c r="BE30" i="2"/>
  <c r="BD11" i="2"/>
  <c r="BE11" i="2"/>
  <c r="BQ148" i="2"/>
  <c r="BS148" i="2"/>
  <c r="N67" i="2"/>
  <c r="N250" i="2"/>
  <c r="BQ359" i="2"/>
  <c r="BS359" i="2"/>
  <c r="BU359" i="2"/>
  <c r="BV359" i="2"/>
  <c r="BQ342" i="2"/>
  <c r="BS342" i="2"/>
  <c r="BU323" i="2"/>
  <c r="BV323" i="2"/>
  <c r="BQ305" i="2"/>
  <c r="BS305" i="2"/>
  <c r="BU305" i="2"/>
  <c r="BV305" i="2"/>
  <c r="BQ265" i="2"/>
  <c r="BS265" i="2"/>
  <c r="BQ348" i="2"/>
  <c r="BS348" i="2"/>
  <c r="BU348" i="2"/>
  <c r="BV348" i="2"/>
  <c r="N346" i="2"/>
  <c r="BE329" i="2"/>
  <c r="BE327" i="2"/>
  <c r="N325" i="2"/>
  <c r="Q325" i="2"/>
  <c r="R325" i="2"/>
  <c r="S325" i="2"/>
  <c r="BE323" i="2"/>
  <c r="N320" i="2"/>
  <c r="Q320" i="2"/>
  <c r="R320" i="2"/>
  <c r="S320" i="2"/>
  <c r="BD320" i="2"/>
  <c r="BE320" i="2"/>
  <c r="BE319" i="2"/>
  <c r="BQ318" i="2"/>
  <c r="BS318" i="2"/>
  <c r="BQ317" i="2"/>
  <c r="BS317" i="2"/>
  <c r="BQ316" i="2"/>
  <c r="BS316" i="2"/>
  <c r="BU316" i="2"/>
  <c r="BV316" i="2"/>
  <c r="N315" i="2"/>
  <c r="Q315" i="2"/>
  <c r="R315" i="2"/>
  <c r="S315" i="2"/>
  <c r="BQ315" i="2"/>
  <c r="BS315" i="2"/>
  <c r="BU315" i="2"/>
  <c r="BV315" i="2"/>
  <c r="BQ314" i="2"/>
  <c r="BS314" i="2"/>
  <c r="BQ313" i="2"/>
  <c r="BS313" i="2"/>
  <c r="BU313" i="2"/>
  <c r="BE313" i="2"/>
  <c r="N312" i="2"/>
  <c r="Q312" i="2"/>
  <c r="R312" i="2"/>
  <c r="S312" i="2"/>
  <c r="BQ312" i="2"/>
  <c r="BS312" i="2"/>
  <c r="BU312" i="2"/>
  <c r="BV312" i="2"/>
  <c r="BW312" i="2"/>
  <c r="BX312" i="2"/>
  <c r="BD312" i="2"/>
  <c r="BE312" i="2"/>
  <c r="BQ311" i="2"/>
  <c r="BS311" i="2"/>
  <c r="BU311" i="2"/>
  <c r="BV311" i="2"/>
  <c r="BE311" i="2"/>
  <c r="N309" i="2"/>
  <c r="Q309" i="2"/>
  <c r="R309" i="2"/>
  <c r="S309" i="2"/>
  <c r="BQ309" i="2"/>
  <c r="BS309" i="2"/>
  <c r="BU309" i="2"/>
  <c r="BV309" i="2"/>
  <c r="BE309" i="2"/>
  <c r="N308" i="2"/>
  <c r="Q308" i="2"/>
  <c r="R308" i="2"/>
  <c r="S308" i="2"/>
  <c r="T308" i="2"/>
  <c r="BQ306" i="2"/>
  <c r="BS306" i="2"/>
  <c r="BE305" i="2"/>
  <c r="N304" i="2"/>
  <c r="Q304" i="2"/>
  <c r="R304" i="2"/>
  <c r="S304" i="2"/>
  <c r="T304" i="2"/>
  <c r="N303" i="2"/>
  <c r="Q303" i="2"/>
  <c r="R303" i="2"/>
  <c r="S303" i="2"/>
  <c r="BQ303" i="2"/>
  <c r="BS303" i="2"/>
  <c r="BQ297" i="2"/>
  <c r="BS297" i="2"/>
  <c r="BQ295" i="2"/>
  <c r="BS295" i="2"/>
  <c r="BU295" i="2"/>
  <c r="BV295" i="2"/>
  <c r="BQ291" i="2"/>
  <c r="BS291" i="2"/>
  <c r="BQ289" i="2"/>
  <c r="BS289" i="2"/>
  <c r="BD277" i="2"/>
  <c r="BE277" i="2"/>
  <c r="BD275" i="2"/>
  <c r="BE275" i="2"/>
  <c r="N273" i="2"/>
  <c r="Q273" i="2"/>
  <c r="R273" i="2"/>
  <c r="S273" i="2"/>
  <c r="T273" i="2"/>
  <c r="BQ273" i="2"/>
  <c r="BS273" i="2"/>
  <c r="BU273" i="2"/>
  <c r="BV273" i="2"/>
  <c r="N269" i="2"/>
  <c r="BE268" i="2"/>
  <c r="BE264" i="2"/>
  <c r="BQ261" i="2"/>
  <c r="BS261" i="2"/>
  <c r="BU261" i="2"/>
  <c r="BV261" i="2"/>
  <c r="BQ259" i="2"/>
  <c r="BS259" i="2"/>
  <c r="N257" i="2"/>
  <c r="Q257" i="2"/>
  <c r="R257" i="2"/>
  <c r="S257" i="2"/>
  <c r="T257" i="2"/>
  <c r="BQ229" i="2"/>
  <c r="BS229" i="2"/>
  <c r="BE228" i="2"/>
  <c r="BQ227" i="2"/>
  <c r="BS227" i="2"/>
  <c r="BU227" i="2"/>
  <c r="BV227" i="2"/>
  <c r="N226" i="2"/>
  <c r="BQ226" i="2"/>
  <c r="BS226" i="2"/>
  <c r="BE226" i="2"/>
  <c r="N225" i="2"/>
  <c r="BQ225" i="2"/>
  <c r="BS225" i="2"/>
  <c r="N224" i="2"/>
  <c r="Q224" i="2"/>
  <c r="R224" i="2"/>
  <c r="S224" i="2"/>
  <c r="BQ224" i="2"/>
  <c r="BS224" i="2"/>
  <c r="BE224" i="2"/>
  <c r="N222" i="2"/>
  <c r="Q222" i="2"/>
  <c r="R222" i="2"/>
  <c r="S222" i="2"/>
  <c r="BQ222" i="2"/>
  <c r="BS222" i="2"/>
  <c r="BU222" i="2"/>
  <c r="BV222" i="2"/>
  <c r="BE222" i="2"/>
  <c r="N221" i="2"/>
  <c r="Q221" i="2"/>
  <c r="R221" i="2"/>
  <c r="S221" i="2"/>
  <c r="T221" i="2"/>
  <c r="U221" i="2"/>
  <c r="BD221" i="2"/>
  <c r="BE221" i="2"/>
  <c r="N220" i="2"/>
  <c r="Q220" i="2"/>
  <c r="R220" i="2"/>
  <c r="S220" i="2"/>
  <c r="T220" i="2"/>
  <c r="AA220" i="2"/>
  <c r="BQ219" i="2"/>
  <c r="BS219" i="2"/>
  <c r="BU219" i="2"/>
  <c r="BV219" i="2"/>
  <c r="BW219" i="2"/>
  <c r="BX219" i="2"/>
  <c r="N218" i="2"/>
  <c r="Q218" i="2"/>
  <c r="R218" i="2"/>
  <c r="S218" i="2"/>
  <c r="T218" i="2"/>
  <c r="BE218" i="2"/>
  <c r="N217" i="2"/>
  <c r="Q217" i="2"/>
  <c r="R217" i="2"/>
  <c r="S217" i="2"/>
  <c r="T217" i="2"/>
  <c r="BE217" i="2"/>
  <c r="N216" i="2"/>
  <c r="BQ215" i="2"/>
  <c r="BS215" i="2"/>
  <c r="BE214" i="2"/>
  <c r="BE213" i="2"/>
  <c r="N212" i="2"/>
  <c r="Q212" i="2"/>
  <c r="R212" i="2"/>
  <c r="S212" i="2"/>
  <c r="BQ208" i="2"/>
  <c r="BS208" i="2"/>
  <c r="BU208" i="2"/>
  <c r="BV208" i="2"/>
  <c r="N207" i="2"/>
  <c r="Q207" i="2"/>
  <c r="R207" i="2"/>
  <c r="S207" i="2"/>
  <c r="T207" i="2"/>
  <c r="BQ207" i="2"/>
  <c r="BS207" i="2"/>
  <c r="N134" i="2"/>
  <c r="N265" i="2"/>
  <c r="Q265" i="2"/>
  <c r="R265" i="2"/>
  <c r="S265" i="2"/>
  <c r="BQ360" i="2"/>
  <c r="BS360" i="2"/>
  <c r="BQ357" i="2"/>
  <c r="BS357" i="2"/>
  <c r="BU357" i="2"/>
  <c r="BV357" i="2"/>
  <c r="BQ356" i="2"/>
  <c r="BS356" i="2"/>
  <c r="BU356" i="2"/>
  <c r="BV356" i="2"/>
  <c r="BQ355" i="2"/>
  <c r="BS355" i="2"/>
  <c r="N354" i="2"/>
  <c r="Q354" i="2"/>
  <c r="R354" i="2"/>
  <c r="S354" i="2"/>
  <c r="T354" i="2"/>
  <c r="BQ354" i="2"/>
  <c r="BS354" i="2"/>
  <c r="BU354" i="2"/>
  <c r="BV354" i="2"/>
  <c r="BQ353" i="2"/>
  <c r="BS353" i="2"/>
  <c r="BE338" i="2"/>
  <c r="BE336" i="2"/>
  <c r="N335" i="2"/>
  <c r="Q335" i="2"/>
  <c r="R335" i="2"/>
  <c r="S335" i="2"/>
  <c r="T335" i="2"/>
  <c r="N334" i="2"/>
  <c r="BQ333" i="2"/>
  <c r="BS333" i="2"/>
  <c r="BQ300" i="2"/>
  <c r="BS300" i="2"/>
  <c r="BQ296" i="2"/>
  <c r="BS296" i="2"/>
  <c r="BE283" i="2"/>
  <c r="BE249" i="2"/>
  <c r="BQ248" i="2"/>
  <c r="BS248" i="2"/>
  <c r="BU248" i="2"/>
  <c r="BV248" i="2"/>
  <c r="BQ247" i="2"/>
  <c r="BS247" i="2"/>
  <c r="BE246" i="2"/>
  <c r="BQ241" i="2"/>
  <c r="BS241" i="2"/>
  <c r="N239" i="2"/>
  <c r="Q239" i="2"/>
  <c r="R239" i="2"/>
  <c r="S239" i="2"/>
  <c r="T239" i="2"/>
  <c r="BQ239" i="2"/>
  <c r="BS239" i="2"/>
  <c r="BE237" i="2"/>
  <c r="N236" i="2"/>
  <c r="Q236" i="2"/>
  <c r="R236" i="2"/>
  <c r="S236" i="2"/>
  <c r="BQ235" i="2"/>
  <c r="BS235" i="2"/>
  <c r="BU235" i="2"/>
  <c r="BV235" i="2"/>
  <c r="BW235" i="2"/>
  <c r="BX235" i="2"/>
  <c r="BY235" i="2"/>
  <c r="BZ235" i="2"/>
  <c r="N234" i="2"/>
  <c r="Q234" i="2"/>
  <c r="R234" i="2"/>
  <c r="S234" i="2"/>
  <c r="BQ234" i="2"/>
  <c r="BS234" i="2"/>
  <c r="BE233" i="2"/>
  <c r="BQ203" i="2"/>
  <c r="BS203" i="2"/>
  <c r="BE202" i="2"/>
  <c r="BQ201" i="2"/>
  <c r="BS201" i="2"/>
  <c r="N200" i="2"/>
  <c r="BQ200" i="2"/>
  <c r="BS200" i="2"/>
  <c r="BE200" i="2"/>
  <c r="BQ199" i="2"/>
  <c r="BS199" i="2"/>
  <c r="BD147" i="2"/>
  <c r="BQ142" i="2"/>
  <c r="BS142" i="2"/>
  <c r="N140" i="2"/>
  <c r="Q140" i="2"/>
  <c r="R140" i="2"/>
  <c r="S140" i="2"/>
  <c r="T140" i="2"/>
  <c r="BQ140" i="2"/>
  <c r="BS140" i="2"/>
  <c r="BQ139" i="2"/>
  <c r="BS139" i="2"/>
  <c r="N138" i="2"/>
  <c r="Q138" i="2"/>
  <c r="R138" i="2"/>
  <c r="S138" i="2"/>
  <c r="T138" i="2"/>
  <c r="U138" i="2"/>
  <c r="V138" i="2"/>
  <c r="N136" i="2"/>
  <c r="Q136" i="2"/>
  <c r="R136" i="2"/>
  <c r="S136" i="2"/>
  <c r="T136" i="2"/>
  <c r="AA136" i="2"/>
  <c r="BQ136" i="2"/>
  <c r="BS136" i="2"/>
  <c r="BQ133" i="2"/>
  <c r="BS133" i="2"/>
  <c r="BE132" i="2"/>
  <c r="N147" i="2"/>
  <c r="Q147" i="2"/>
  <c r="R147" i="2"/>
  <c r="S147" i="2"/>
  <c r="T147" i="2"/>
  <c r="AA147" i="2"/>
  <c r="BE146" i="2"/>
  <c r="BU148" i="2"/>
  <c r="BV148" i="2"/>
  <c r="BD148" i="2"/>
  <c r="T61" i="2"/>
  <c r="AA61" i="2"/>
  <c r="BQ3" i="2"/>
  <c r="BS3" i="2"/>
  <c r="BU3" i="2"/>
  <c r="BV3" i="2"/>
  <c r="BE131" i="2"/>
  <c r="N129" i="2"/>
  <c r="Q129" i="2"/>
  <c r="R129" i="2"/>
  <c r="S129" i="2"/>
  <c r="T129" i="2"/>
  <c r="U129" i="2"/>
  <c r="V129" i="2"/>
  <c r="BQ117" i="2"/>
  <c r="BS117" i="2"/>
  <c r="BE115" i="2"/>
  <c r="N113" i="2"/>
  <c r="Q113" i="2"/>
  <c r="R113" i="2"/>
  <c r="S113" i="2"/>
  <c r="T113" i="2"/>
  <c r="BQ112" i="2"/>
  <c r="BS112" i="2"/>
  <c r="BQ107" i="2"/>
  <c r="BS107" i="2"/>
  <c r="BQ105" i="2"/>
  <c r="BS105" i="2"/>
  <c r="BU105" i="2"/>
  <c r="BV105" i="2"/>
  <c r="BW105" i="2"/>
  <c r="N104" i="2"/>
  <c r="BE104" i="2"/>
  <c r="BE103" i="2"/>
  <c r="N102" i="2"/>
  <c r="Q102" i="2"/>
  <c r="R102" i="2"/>
  <c r="S102" i="2"/>
  <c r="BQ101" i="2"/>
  <c r="BS101" i="2"/>
  <c r="BU100" i="2"/>
  <c r="BV100" i="2"/>
  <c r="BW100" i="2"/>
  <c r="BX100" i="2"/>
  <c r="BY100" i="2"/>
  <c r="BZ100" i="2"/>
  <c r="N99" i="2"/>
  <c r="BE99" i="2"/>
  <c r="BQ97" i="2"/>
  <c r="BS97" i="2"/>
  <c r="N96" i="2"/>
  <c r="Q96" i="2"/>
  <c r="R96" i="2"/>
  <c r="S96" i="2"/>
  <c r="BQ96" i="2"/>
  <c r="BS96" i="2"/>
  <c r="BE94" i="2"/>
  <c r="N92" i="2"/>
  <c r="Q92" i="2"/>
  <c r="R92" i="2"/>
  <c r="S92" i="2"/>
  <c r="N65" i="2"/>
  <c r="Q65" i="2"/>
  <c r="R65" i="2"/>
  <c r="S65" i="2"/>
  <c r="N119" i="2"/>
  <c r="Q119" i="2"/>
  <c r="R119" i="2"/>
  <c r="S119" i="2"/>
  <c r="BE135" i="2"/>
  <c r="BE123" i="2"/>
  <c r="BE117" i="2"/>
  <c r="N115" i="2"/>
  <c r="Q115" i="2"/>
  <c r="R115" i="2"/>
  <c r="S115" i="2"/>
  <c r="T115" i="2"/>
  <c r="BQ114" i="2"/>
  <c r="BS114" i="2"/>
  <c r="BE113" i="2"/>
  <c r="N112" i="2"/>
  <c r="Q112" i="2"/>
  <c r="R112" i="2"/>
  <c r="S112" i="2"/>
  <c r="T112" i="2"/>
  <c r="BQ109" i="2"/>
  <c r="BS109" i="2"/>
  <c r="BE145" i="2"/>
  <c r="BD146" i="2"/>
  <c r="BE138" i="2"/>
  <c r="BE100" i="2"/>
  <c r="BD186" i="2"/>
  <c r="BE186" i="2"/>
  <c r="BQ185" i="2"/>
  <c r="BS185" i="2"/>
  <c r="BQ178" i="2"/>
  <c r="BS178" i="2"/>
  <c r="N177" i="2"/>
  <c r="Q177" i="2"/>
  <c r="R177" i="2"/>
  <c r="S177" i="2"/>
  <c r="T177" i="2"/>
  <c r="BQ176" i="2"/>
  <c r="BS176" i="2"/>
  <c r="BU176" i="2"/>
  <c r="BV176" i="2"/>
  <c r="BQ175" i="2"/>
  <c r="BS175" i="2"/>
  <c r="N174" i="2"/>
  <c r="Q174" i="2"/>
  <c r="R174" i="2"/>
  <c r="S174" i="2"/>
  <c r="BQ174" i="2"/>
  <c r="BS174" i="2"/>
  <c r="BD173" i="2"/>
  <c r="BE173" i="2"/>
  <c r="BQ171" i="2"/>
  <c r="BS171" i="2"/>
  <c r="BU171" i="2"/>
  <c r="BV171" i="2"/>
  <c r="N169" i="2"/>
  <c r="Q169" i="2"/>
  <c r="R169" i="2"/>
  <c r="S169" i="2"/>
  <c r="T169" i="2"/>
  <c r="N157" i="2"/>
  <c r="Q157" i="2"/>
  <c r="R157" i="2"/>
  <c r="S157" i="2"/>
  <c r="BE154" i="2"/>
  <c r="BQ152" i="2"/>
  <c r="BS152" i="2"/>
  <c r="BE151" i="2"/>
  <c r="BE150" i="2"/>
  <c r="N82" i="2"/>
  <c r="Q82" i="2"/>
  <c r="R82" i="2"/>
  <c r="S82" i="2"/>
  <c r="T82" i="2"/>
  <c r="BE82" i="2"/>
  <c r="N80" i="2"/>
  <c r="Q80" i="2"/>
  <c r="R80" i="2"/>
  <c r="S80" i="2"/>
  <c r="T80" i="2"/>
  <c r="N41" i="2"/>
  <c r="Q41" i="2"/>
  <c r="R41" i="2"/>
  <c r="S41" i="2"/>
  <c r="T41" i="2"/>
  <c r="BQ40" i="2"/>
  <c r="BS40" i="2"/>
  <c r="N39" i="2"/>
  <c r="Q39" i="2"/>
  <c r="R39" i="2"/>
  <c r="S39" i="2"/>
  <c r="T39" i="2"/>
  <c r="AA39" i="2"/>
  <c r="N37" i="2"/>
  <c r="Q37" i="2"/>
  <c r="R37" i="2"/>
  <c r="S37" i="2"/>
  <c r="BQ36" i="2"/>
  <c r="BS36" i="2"/>
  <c r="BU36" i="2"/>
  <c r="BV36" i="2"/>
  <c r="BE36" i="2"/>
  <c r="BQ34" i="2"/>
  <c r="BS34" i="2"/>
  <c r="N33" i="2"/>
  <c r="Q33" i="2"/>
  <c r="R33" i="2"/>
  <c r="S33" i="2"/>
  <c r="BE32" i="2"/>
  <c r="N29" i="2"/>
  <c r="Q29" i="2"/>
  <c r="R29" i="2"/>
  <c r="S29" i="2"/>
  <c r="T29" i="2"/>
  <c r="BQ29" i="2"/>
  <c r="BS29" i="2"/>
  <c r="BU29" i="2"/>
  <c r="BV29" i="2"/>
  <c r="BQ28" i="2"/>
  <c r="BS28" i="2"/>
  <c r="BU28" i="2"/>
  <c r="BV28" i="2"/>
  <c r="N27" i="2"/>
  <c r="Q27" i="2"/>
  <c r="R27" i="2"/>
  <c r="S27" i="2"/>
  <c r="N10" i="2"/>
  <c r="BE9" i="2"/>
  <c r="N7" i="2"/>
  <c r="Q7" i="2"/>
  <c r="R7" i="2"/>
  <c r="S7" i="2"/>
  <c r="BQ146" i="2"/>
  <c r="BS146" i="2"/>
  <c r="BW125" i="2"/>
  <c r="BX125" i="2"/>
  <c r="BY125" i="2"/>
  <c r="N198" i="2"/>
  <c r="Q198" i="2"/>
  <c r="R198" i="2"/>
  <c r="S198" i="2"/>
  <c r="BQ197" i="2"/>
  <c r="BS197" i="2"/>
  <c r="BU197" i="2"/>
  <c r="BV197" i="2"/>
  <c r="BQ196" i="2"/>
  <c r="BS196" i="2"/>
  <c r="BE196" i="2"/>
  <c r="BD196" i="2"/>
  <c r="BE191" i="2"/>
  <c r="BQ188" i="2"/>
  <c r="BS188" i="2"/>
  <c r="N182" i="2"/>
  <c r="Q182" i="2"/>
  <c r="R182" i="2"/>
  <c r="S182" i="2"/>
  <c r="N123" i="2"/>
  <c r="Q123" i="2"/>
  <c r="R123" i="2"/>
  <c r="S123" i="2"/>
  <c r="BQ145" i="2"/>
  <c r="BS145" i="2"/>
  <c r="BU145" i="2"/>
  <c r="BV145" i="2"/>
  <c r="BE112" i="2"/>
  <c r="BE116" i="2"/>
  <c r="BE177" i="2"/>
  <c r="N154" i="2"/>
  <c r="Q154" i="2"/>
  <c r="R154" i="2"/>
  <c r="S154" i="2"/>
  <c r="T154" i="2"/>
  <c r="N83" i="2"/>
  <c r="Q83" i="2"/>
  <c r="R83" i="2"/>
  <c r="S83" i="2"/>
  <c r="T83" i="2"/>
  <c r="N81" i="2"/>
  <c r="Q81" i="2"/>
  <c r="R81" i="2"/>
  <c r="S81" i="2"/>
  <c r="BQ80" i="2"/>
  <c r="BS80" i="2"/>
  <c r="BU80" i="2"/>
  <c r="BV80" i="2"/>
  <c r="N79" i="2"/>
  <c r="Q79" i="2"/>
  <c r="R79" i="2"/>
  <c r="S79" i="2"/>
  <c r="BQ41" i="2"/>
  <c r="BS41" i="2"/>
  <c r="BU41" i="2"/>
  <c r="BV41" i="2"/>
  <c r="N35" i="2"/>
  <c r="Q35" i="2"/>
  <c r="R35" i="2"/>
  <c r="S35" i="2"/>
  <c r="T35" i="2"/>
  <c r="AA35" i="2"/>
  <c r="N31" i="2"/>
  <c r="Q31" i="2"/>
  <c r="R31" i="2"/>
  <c r="S31" i="2"/>
  <c r="T31" i="2"/>
  <c r="BE13" i="2"/>
  <c r="BQ10" i="2"/>
  <c r="BS10" i="2"/>
  <c r="BQ147" i="2"/>
  <c r="BS147" i="2"/>
  <c r="BU147" i="2"/>
  <c r="BV147" i="2"/>
  <c r="N42" i="2"/>
  <c r="Q42" i="2"/>
  <c r="R42" i="2"/>
  <c r="S42" i="2"/>
  <c r="N66" i="2"/>
  <c r="Q66" i="2"/>
  <c r="R66" i="2"/>
  <c r="S66" i="2"/>
  <c r="N125" i="2"/>
  <c r="Q125" i="2"/>
  <c r="R125" i="2"/>
  <c r="S125" i="2"/>
  <c r="BU155" i="2"/>
  <c r="BV155" i="2"/>
  <c r="N145" i="2"/>
  <c r="Q145" i="2"/>
  <c r="R145" i="2"/>
  <c r="S145" i="2"/>
  <c r="T145" i="2"/>
  <c r="CL153" i="2"/>
  <c r="CL156" i="2"/>
  <c r="CL185" i="2"/>
  <c r="CL187" i="2"/>
  <c r="CL217" i="2"/>
  <c r="CL232" i="2"/>
  <c r="CL320" i="2"/>
  <c r="CL321" i="2"/>
  <c r="CL304" i="2"/>
  <c r="CL324" i="2"/>
  <c r="CL178" i="2"/>
  <c r="CL188" i="2"/>
  <c r="CL255" i="2"/>
  <c r="CL214" i="2"/>
  <c r="CL158" i="2"/>
  <c r="CL13" i="2"/>
  <c r="CL46" i="2"/>
  <c r="CL275" i="2"/>
  <c r="CL272" i="2"/>
  <c r="CL183" i="2"/>
  <c r="CL337" i="2"/>
  <c r="CL268" i="2"/>
  <c r="CL256" i="2"/>
  <c r="CL213" i="2"/>
  <c r="CL205" i="2"/>
  <c r="CL170" i="2"/>
  <c r="CL144" i="2"/>
  <c r="CL4" i="2"/>
  <c r="CL12" i="2"/>
  <c r="CL8" i="2"/>
  <c r="CL85" i="2"/>
  <c r="CL95" i="2"/>
  <c r="CL7" i="2"/>
  <c r="CL6" i="2"/>
  <c r="CL132" i="2"/>
  <c r="CL141" i="2"/>
  <c r="CL140" i="2"/>
  <c r="CL150" i="2"/>
  <c r="CL161" i="2"/>
  <c r="CL160" i="2"/>
  <c r="CL174" i="2"/>
  <c r="CL172" i="2"/>
  <c r="CL171" i="2"/>
  <c r="CL184" i="2"/>
  <c r="CL182" i="2"/>
  <c r="CL181" i="2"/>
  <c r="CL195" i="2"/>
  <c r="CL193" i="2"/>
  <c r="CL202" i="2"/>
  <c r="CL204" i="2"/>
  <c r="CL323" i="2"/>
  <c r="CL142" i="2"/>
  <c r="CL138" i="2"/>
  <c r="CL189" i="2"/>
  <c r="CL83" i="2"/>
  <c r="CL98" i="2"/>
  <c r="CL55" i="2"/>
  <c r="CL49" i="2"/>
  <c r="CL82" i="2"/>
  <c r="CL84" i="2"/>
  <c r="CL18" i="2"/>
  <c r="CL107" i="2"/>
  <c r="CL91" i="2"/>
  <c r="CL64" i="2"/>
  <c r="CL69" i="2"/>
  <c r="CL59" i="2"/>
  <c r="CL43" i="2"/>
  <c r="CL41" i="2"/>
  <c r="CL131" i="2"/>
  <c r="CL136" i="2"/>
  <c r="CL164" i="2"/>
  <c r="CL176" i="2"/>
  <c r="CL109" i="2"/>
  <c r="CL102" i="2"/>
  <c r="CL105" i="2"/>
  <c r="CL106" i="2"/>
  <c r="CL86" i="2"/>
  <c r="U156" i="2"/>
  <c r="V156" i="2"/>
  <c r="BU217" i="2"/>
  <c r="BV217" i="2"/>
  <c r="BW217" i="2"/>
  <c r="BX217" i="2"/>
  <c r="BY217" i="2"/>
  <c r="BZ217" i="2"/>
  <c r="N195" i="2"/>
  <c r="Q195" i="2"/>
  <c r="R195" i="2"/>
  <c r="S195" i="2"/>
  <c r="N181" i="2"/>
  <c r="Q181" i="2"/>
  <c r="R181" i="2"/>
  <c r="S181" i="2"/>
  <c r="N194" i="2"/>
  <c r="Q194" i="2"/>
  <c r="R194" i="2"/>
  <c r="S194" i="2"/>
  <c r="T194" i="2"/>
  <c r="N192" i="2"/>
  <c r="Q192" i="2"/>
  <c r="R192" i="2"/>
  <c r="S192" i="2"/>
  <c r="T192" i="2"/>
  <c r="U192" i="2"/>
  <c r="V192" i="2"/>
  <c r="N186" i="2"/>
  <c r="N184" i="2"/>
  <c r="Q184" i="2"/>
  <c r="R184" i="2"/>
  <c r="S184" i="2"/>
  <c r="AA261" i="2"/>
  <c r="AA244" i="2"/>
  <c r="BE3" i="2"/>
  <c r="BE307" i="2"/>
  <c r="BE308" i="2"/>
  <c r="BE314" i="2"/>
  <c r="BE316" i="2"/>
  <c r="BE318" i="2"/>
  <c r="BW95" i="2"/>
  <c r="BX95" i="2"/>
  <c r="BY95" i="2"/>
  <c r="BZ95" i="2"/>
  <c r="BE234" i="2"/>
  <c r="BE198" i="2"/>
  <c r="BE199" i="2"/>
  <c r="BE358" i="2"/>
  <c r="BE243" i="2"/>
  <c r="BE245" i="2"/>
  <c r="BE333" i="2"/>
  <c r="BE248" i="2"/>
  <c r="BW131" i="2"/>
  <c r="BX131" i="2"/>
  <c r="BY131" i="2"/>
  <c r="BQ11" i="2"/>
  <c r="BS11" i="2"/>
  <c r="BU11" i="2"/>
  <c r="BV11" i="2"/>
  <c r="N12" i="2"/>
  <c r="Q12" i="2"/>
  <c r="R12" i="2"/>
  <c r="S12" i="2"/>
  <c r="T12" i="2"/>
  <c r="N121" i="2"/>
  <c r="Q121" i="2"/>
  <c r="R121" i="2"/>
  <c r="S121" i="2"/>
  <c r="T121" i="2"/>
  <c r="BQ180" i="2"/>
  <c r="BS180" i="2"/>
  <c r="BU180" i="2"/>
  <c r="BV180" i="2"/>
  <c r="N179" i="2"/>
  <c r="BQ179" i="2"/>
  <c r="BS179" i="2"/>
  <c r="N178" i="2"/>
  <c r="Q178" i="2"/>
  <c r="R178" i="2"/>
  <c r="S178" i="2"/>
  <c r="BE170" i="2"/>
  <c r="BQ144" i="2"/>
  <c r="BS144" i="2"/>
  <c r="BE143" i="2"/>
  <c r="N142" i="2"/>
  <c r="Q142" i="2"/>
  <c r="R142" i="2"/>
  <c r="S142" i="2"/>
  <c r="BE142" i="2"/>
  <c r="N141" i="2"/>
  <c r="Q141" i="2"/>
  <c r="R141" i="2"/>
  <c r="S141" i="2"/>
  <c r="BE96" i="2"/>
  <c r="N94" i="2"/>
  <c r="Q94" i="2"/>
  <c r="R94" i="2"/>
  <c r="S94" i="2"/>
  <c r="BQ93" i="2"/>
  <c r="BS93" i="2"/>
  <c r="BU93" i="2"/>
  <c r="BV93" i="2"/>
  <c r="N91" i="2"/>
  <c r="Q91" i="2"/>
  <c r="R91" i="2"/>
  <c r="S91" i="2"/>
  <c r="T91" i="2"/>
  <c r="BE91" i="2"/>
  <c r="N88" i="2"/>
  <c r="Q88" i="2"/>
  <c r="R88" i="2"/>
  <c r="S88" i="2"/>
  <c r="T88" i="2"/>
  <c r="BQ88" i="2"/>
  <c r="BS88" i="2"/>
  <c r="BU88" i="2"/>
  <c r="BV88" i="2"/>
  <c r="BQ8" i="2"/>
  <c r="BS8" i="2"/>
  <c r="N6" i="2"/>
  <c r="BQ6" i="2"/>
  <c r="BS6" i="2"/>
  <c r="BU6" i="2"/>
  <c r="BV6" i="2"/>
  <c r="BQ4" i="2"/>
  <c r="BS4" i="2"/>
  <c r="BU4" i="2"/>
  <c r="BV4" i="2"/>
  <c r="N3" i="2"/>
  <c r="Q3" i="2"/>
  <c r="R3" i="2"/>
  <c r="S3" i="2"/>
  <c r="T3" i="2"/>
  <c r="U3" i="2"/>
  <c r="V3" i="2"/>
  <c r="BQ170" i="2"/>
  <c r="BS170" i="2"/>
  <c r="BU170" i="2"/>
  <c r="BV170" i="2"/>
  <c r="BE169" i="2"/>
  <c r="BQ168" i="2"/>
  <c r="BS168" i="2"/>
  <c r="BU168" i="2"/>
  <c r="BV168" i="2"/>
  <c r="N167" i="2"/>
  <c r="Q167" i="2"/>
  <c r="R167" i="2"/>
  <c r="S167" i="2"/>
  <c r="BQ167" i="2"/>
  <c r="BS167" i="2"/>
  <c r="BU167" i="2"/>
  <c r="BV167" i="2"/>
  <c r="BE167" i="2"/>
  <c r="N166" i="2"/>
  <c r="Q166" i="2"/>
  <c r="R166" i="2"/>
  <c r="S166" i="2"/>
  <c r="BQ166" i="2"/>
  <c r="BS166" i="2"/>
  <c r="N165" i="2"/>
  <c r="BQ164" i="2"/>
  <c r="BS164" i="2"/>
  <c r="BU164" i="2"/>
  <c r="BV164" i="2"/>
  <c r="N161" i="2"/>
  <c r="Q161" i="2"/>
  <c r="R161" i="2"/>
  <c r="S161" i="2"/>
  <c r="T161" i="2"/>
  <c r="N160" i="2"/>
  <c r="Q160" i="2"/>
  <c r="R160" i="2"/>
  <c r="S160" i="2"/>
  <c r="T160" i="2"/>
  <c r="N159" i="2"/>
  <c r="Q159" i="2"/>
  <c r="R159" i="2"/>
  <c r="S159" i="2"/>
  <c r="BQ130" i="2"/>
  <c r="BS130" i="2"/>
  <c r="BE129" i="2"/>
  <c r="BQ128" i="2"/>
  <c r="BS128" i="2"/>
  <c r="BE126" i="2"/>
  <c r="N117" i="2"/>
  <c r="Q117" i="2"/>
  <c r="R117" i="2"/>
  <c r="S117" i="2"/>
  <c r="BU113" i="2"/>
  <c r="BV113" i="2"/>
  <c r="BW113" i="2"/>
  <c r="BX113" i="2"/>
  <c r="BY113" i="2"/>
  <c r="BZ113" i="2"/>
  <c r="N107" i="2"/>
  <c r="Q107" i="2"/>
  <c r="R107" i="2"/>
  <c r="S107" i="2"/>
  <c r="BE107" i="2"/>
  <c r="N106" i="2"/>
  <c r="Q106" i="2"/>
  <c r="R106" i="2"/>
  <c r="S106" i="2"/>
  <c r="BQ104" i="2"/>
  <c r="BS104" i="2"/>
  <c r="BQ37" i="2"/>
  <c r="BS37" i="2"/>
  <c r="BU37" i="2"/>
  <c r="BV37" i="2"/>
  <c r="BU23" i="2"/>
  <c r="BV23" i="2"/>
  <c r="BW23" i="2"/>
  <c r="BX23" i="2"/>
  <c r="BY23" i="2"/>
  <c r="BZ23" i="2"/>
  <c r="BQ21" i="2"/>
  <c r="BS21" i="2"/>
  <c r="BQ19" i="2"/>
  <c r="BS19" i="2"/>
  <c r="BQ194" i="2"/>
  <c r="BS194" i="2"/>
  <c r="BU194" i="2"/>
  <c r="BV194" i="2"/>
  <c r="BQ192" i="2"/>
  <c r="BS192" i="2"/>
  <c r="N190" i="2"/>
  <c r="Q190" i="2"/>
  <c r="R190" i="2"/>
  <c r="S190" i="2"/>
  <c r="T190" i="2"/>
  <c r="BQ190" i="2"/>
  <c r="BS190" i="2"/>
  <c r="BU190" i="2"/>
  <c r="BV190" i="2"/>
  <c r="N188" i="2"/>
  <c r="Q188" i="2"/>
  <c r="R188" i="2"/>
  <c r="S188" i="2"/>
  <c r="BQ186" i="2"/>
  <c r="BS186" i="2"/>
  <c r="BQ184" i="2"/>
  <c r="BS184" i="2"/>
  <c r="BQ182" i="2"/>
  <c r="BS182" i="2"/>
  <c r="BU182" i="2"/>
  <c r="BV182" i="2"/>
  <c r="BE182" i="2"/>
  <c r="BE163" i="2"/>
  <c r="BE127" i="2"/>
  <c r="N126" i="2"/>
  <c r="Q126" i="2"/>
  <c r="R126" i="2"/>
  <c r="S126" i="2"/>
  <c r="T126" i="2"/>
  <c r="BE124" i="2"/>
  <c r="BD121" i="2"/>
  <c r="BE121" i="2"/>
  <c r="BE119" i="2"/>
  <c r="BQ39" i="2"/>
  <c r="BS39" i="2"/>
  <c r="BU39" i="2"/>
  <c r="BV39" i="2"/>
  <c r="BQ35" i="2"/>
  <c r="BS35" i="2"/>
  <c r="BQ33" i="2"/>
  <c r="BS33" i="2"/>
  <c r="BU33" i="2"/>
  <c r="BV33" i="2"/>
  <c r="BQ31" i="2"/>
  <c r="BS31" i="2"/>
  <c r="BE7" i="2"/>
  <c r="BD6" i="2"/>
  <c r="BE6" i="2"/>
  <c r="N5" i="2"/>
  <c r="Q5" i="2"/>
  <c r="R5" i="2"/>
  <c r="S5" i="2"/>
  <c r="T5" i="2"/>
  <c r="BE5" i="2"/>
  <c r="AA25" i="2"/>
  <c r="T17" i="2"/>
  <c r="U17" i="2"/>
  <c r="V17" i="2"/>
  <c r="BE27" i="2"/>
  <c r="BZ87" i="2"/>
  <c r="BE92" i="2"/>
  <c r="BE95" i="2"/>
  <c r="BE108" i="2"/>
  <c r="T170" i="2"/>
  <c r="AA170" i="2"/>
  <c r="BE125" i="2"/>
  <c r="BE165" i="2"/>
  <c r="BE166" i="2"/>
  <c r="BE179" i="2"/>
  <c r="BE181" i="2"/>
  <c r="BE109" i="2"/>
  <c r="BD163" i="2"/>
  <c r="BD195" i="2"/>
  <c r="BE195" i="2"/>
  <c r="BQ193" i="2"/>
  <c r="BS193" i="2"/>
  <c r="BU193" i="2"/>
  <c r="BV193" i="2"/>
  <c r="BD193" i="2"/>
  <c r="BE193" i="2"/>
  <c r="BQ191" i="2"/>
  <c r="BS191" i="2"/>
  <c r="BU191" i="2"/>
  <c r="BV191" i="2"/>
  <c r="BQ189" i="2"/>
  <c r="BS189" i="2"/>
  <c r="BD189" i="2"/>
  <c r="BE189" i="2"/>
  <c r="BQ187" i="2"/>
  <c r="BS187" i="2"/>
  <c r="BD187" i="2"/>
  <c r="BE187" i="2"/>
  <c r="BD185" i="2"/>
  <c r="BE185" i="2"/>
  <c r="BQ183" i="2"/>
  <c r="BS183" i="2"/>
  <c r="BU183" i="2"/>
  <c r="BV183" i="2"/>
  <c r="BD183" i="2"/>
  <c r="BE183" i="2"/>
  <c r="BW155" i="2"/>
  <c r="BX155" i="2"/>
  <c r="BY155" i="2"/>
  <c r="BU331" i="2"/>
  <c r="BV331" i="2"/>
  <c r="BU138" i="2"/>
  <c r="BV138" i="2"/>
  <c r="BW138" i="2"/>
  <c r="V87" i="2"/>
  <c r="AA87" i="2"/>
  <c r="AA331" i="2"/>
  <c r="U331" i="2"/>
  <c r="V331" i="2"/>
  <c r="AA138" i="2"/>
  <c r="Q150" i="2"/>
  <c r="R150" i="2"/>
  <c r="S150" i="2"/>
  <c r="T150" i="2"/>
  <c r="T341" i="2"/>
  <c r="T328" i="2"/>
  <c r="U328" i="2"/>
  <c r="V328" i="2"/>
  <c r="BW20" i="2"/>
  <c r="BX20" i="2"/>
  <c r="BY20" i="2"/>
  <c r="BZ20" i="2"/>
  <c r="BZ16" i="2"/>
  <c r="T78" i="2"/>
  <c r="Q70" i="2"/>
  <c r="R70" i="2"/>
  <c r="S70" i="2"/>
  <c r="T70" i="2"/>
  <c r="AA70" i="2"/>
  <c r="Q213" i="2"/>
  <c r="R213" i="2"/>
  <c r="S213" i="2"/>
  <c r="T213" i="2"/>
  <c r="Q290" i="2"/>
  <c r="R290" i="2"/>
  <c r="S290" i="2"/>
  <c r="T290" i="2"/>
  <c r="BW357" i="2"/>
  <c r="BX357" i="2"/>
  <c r="BY357" i="2"/>
  <c r="BZ357" i="2"/>
  <c r="BW162" i="2"/>
  <c r="BX162" i="2"/>
  <c r="BY162" i="2"/>
  <c r="BW132" i="2"/>
  <c r="BX132" i="2"/>
  <c r="BY132" i="2"/>
  <c r="BU110" i="2"/>
  <c r="BV110" i="2"/>
  <c r="BU108" i="2"/>
  <c r="BV108" i="2"/>
  <c r="BU84" i="2"/>
  <c r="BV84" i="2"/>
  <c r="BU66" i="2"/>
  <c r="BV66" i="2"/>
  <c r="BU67" i="2"/>
  <c r="BV67" i="2"/>
  <c r="BU206" i="2"/>
  <c r="BV206" i="2"/>
  <c r="BU195" i="2"/>
  <c r="BV195" i="2"/>
  <c r="BU181" i="2"/>
  <c r="BV181" i="2"/>
  <c r="T274" i="2"/>
  <c r="BW209" i="2"/>
  <c r="BX209" i="2"/>
  <c r="BY209" i="2"/>
  <c r="BU131" i="2"/>
  <c r="BV131" i="2"/>
  <c r="BU124" i="2"/>
  <c r="BV124" i="2"/>
  <c r="BU125" i="2"/>
  <c r="BV125" i="2"/>
  <c r="BU118" i="2"/>
  <c r="BV118" i="2"/>
  <c r="BU64" i="2"/>
  <c r="BV64" i="2"/>
  <c r="BX210" i="2"/>
  <c r="BY210" i="2"/>
  <c r="BU163" i="2"/>
  <c r="BV163" i="2"/>
  <c r="BQ82" i="2"/>
  <c r="BS82" i="2"/>
  <c r="AA80" i="2"/>
  <c r="BQ72" i="2"/>
  <c r="BS72" i="2"/>
  <c r="U68" i="2"/>
  <c r="V68" i="2"/>
  <c r="T251" i="2"/>
  <c r="AA251" i="2"/>
  <c r="T137" i="2"/>
  <c r="U137" i="2"/>
  <c r="V137" i="2"/>
  <c r="BQ123" i="2"/>
  <c r="BS123" i="2"/>
  <c r="N109" i="2"/>
  <c r="BQ83" i="2"/>
  <c r="BS83" i="2"/>
  <c r="BU83" i="2"/>
  <c r="BV83" i="2"/>
  <c r="T77" i="2"/>
  <c r="BQ68" i="2"/>
  <c r="BS68" i="2"/>
  <c r="BQ55" i="2"/>
  <c r="BS55" i="2"/>
  <c r="T54" i="2"/>
  <c r="U54" i="2"/>
  <c r="V54" i="2"/>
  <c r="BQ54" i="2"/>
  <c r="BS54" i="2"/>
  <c r="BQ51" i="2"/>
  <c r="BS51" i="2"/>
  <c r="T50" i="2"/>
  <c r="AA48" i="2"/>
  <c r="BQ48" i="2"/>
  <c r="BS48" i="2"/>
  <c r="BU48" i="2"/>
  <c r="BV48" i="2"/>
  <c r="T45" i="2"/>
  <c r="AA45" i="2"/>
  <c r="AA43" i="2"/>
  <c r="BE39" i="2"/>
  <c r="BE31" i="2"/>
  <c r="BW27" i="2"/>
  <c r="BX27" i="2"/>
  <c r="BY27" i="2"/>
  <c r="BZ27" i="2"/>
  <c r="BQ5" i="2"/>
  <c r="BS5" i="2"/>
  <c r="BU5" i="2"/>
  <c r="BV5" i="2"/>
  <c r="BU265" i="2"/>
  <c r="BV265" i="2"/>
  <c r="BW265" i="2"/>
  <c r="BX265" i="2"/>
  <c r="BY265" i="2"/>
  <c r="BU290" i="2"/>
  <c r="BV290" i="2"/>
  <c r="BU325" i="2"/>
  <c r="BV325" i="2"/>
  <c r="BW325" i="2"/>
  <c r="BX325" i="2"/>
  <c r="BY325" i="2"/>
  <c r="BZ325" i="2"/>
  <c r="BW327" i="2"/>
  <c r="BX327" i="2"/>
  <c r="BY327" i="2"/>
  <c r="BZ327" i="2"/>
  <c r="BW351" i="2"/>
  <c r="BX351" i="2"/>
  <c r="BY351" i="2"/>
  <c r="BZ351" i="2"/>
  <c r="BU352" i="2"/>
  <c r="BV352" i="2"/>
  <c r="BW352" i="2"/>
  <c r="BX352" i="2"/>
  <c r="BY352" i="2"/>
  <c r="BZ352" i="2"/>
  <c r="BU18" i="2"/>
  <c r="BV18" i="2"/>
  <c r="BW18" i="2"/>
  <c r="BX18" i="2"/>
  <c r="BY18" i="2"/>
  <c r="BZ18" i="2"/>
  <c r="Q133" i="2"/>
  <c r="R133" i="2"/>
  <c r="S133" i="2"/>
  <c r="T133" i="2"/>
  <c r="AA133" i="2"/>
  <c r="Q151" i="2"/>
  <c r="R151" i="2"/>
  <c r="S151" i="2"/>
  <c r="T151" i="2"/>
  <c r="Q175" i="2"/>
  <c r="R175" i="2"/>
  <c r="S175" i="2"/>
  <c r="T175" i="2"/>
  <c r="Q288" i="2"/>
  <c r="R288" i="2"/>
  <c r="S288" i="2"/>
  <c r="T288" i="2"/>
  <c r="AA288" i="2"/>
  <c r="BU199" i="2"/>
  <c r="BV199" i="2"/>
  <c r="BW199" i="2"/>
  <c r="BX199" i="2"/>
  <c r="BY199" i="2"/>
  <c r="BZ199" i="2"/>
  <c r="BU218" i="2"/>
  <c r="BV218" i="2"/>
  <c r="BW218" i="2"/>
  <c r="BX218" i="2"/>
  <c r="BY218" i="2"/>
  <c r="BZ218" i="2"/>
  <c r="Q340" i="2"/>
  <c r="R340" i="2"/>
  <c r="S340" i="2"/>
  <c r="T340" i="2"/>
  <c r="Q252" i="2"/>
  <c r="R252" i="2"/>
  <c r="S252" i="2"/>
  <c r="T252" i="2"/>
  <c r="BQ358" i="2"/>
  <c r="BS358" i="2"/>
  <c r="BU358" i="2"/>
  <c r="BV358" i="2"/>
  <c r="N357" i="2"/>
  <c r="Q357" i="2"/>
  <c r="R357" i="2"/>
  <c r="S357" i="2"/>
  <c r="BE357" i="2"/>
  <c r="N356" i="2"/>
  <c r="BE354" i="2"/>
  <c r="N353" i="2"/>
  <c r="Q353" i="2"/>
  <c r="R353" i="2"/>
  <c r="S353" i="2"/>
  <c r="BE353" i="2"/>
  <c r="N352" i="2"/>
  <c r="BW350" i="2"/>
  <c r="BX350" i="2"/>
  <c r="BY350" i="2"/>
  <c r="BZ350" i="2"/>
  <c r="BE350" i="2"/>
  <c r="N349" i="2"/>
  <c r="Q349" i="2"/>
  <c r="R349" i="2"/>
  <c r="S349" i="2"/>
  <c r="BW349" i="2"/>
  <c r="BX349" i="2"/>
  <c r="BY349" i="2"/>
  <c r="BZ349" i="2"/>
  <c r="BE349" i="2"/>
  <c r="N348" i="2"/>
  <c r="Q348" i="2"/>
  <c r="BE346" i="2"/>
  <c r="BE345" i="2"/>
  <c r="BE344" i="2"/>
  <c r="N343" i="2"/>
  <c r="Q343" i="2"/>
  <c r="R343" i="2"/>
  <c r="S343" i="2"/>
  <c r="BE343" i="2"/>
  <c r="BQ341" i="2"/>
  <c r="BS341" i="2"/>
  <c r="BU341" i="2"/>
  <c r="BV341" i="2"/>
  <c r="BW341" i="2"/>
  <c r="BD341" i="2"/>
  <c r="BE341" i="2"/>
  <c r="BQ338" i="2"/>
  <c r="BS338" i="2"/>
  <c r="BQ337" i="2"/>
  <c r="BS337" i="2"/>
  <c r="BU337" i="2"/>
  <c r="BV337" i="2"/>
  <c r="BD337" i="2"/>
  <c r="BE337" i="2"/>
  <c r="BU333" i="2"/>
  <c r="BV333" i="2"/>
  <c r="BW333" i="2"/>
  <c r="BX333" i="2"/>
  <c r="BY333" i="2"/>
  <c r="BZ333" i="2"/>
  <c r="T332" i="2"/>
  <c r="BD332" i="2"/>
  <c r="BE332" i="2"/>
  <c r="BQ329" i="2"/>
  <c r="BS329" i="2"/>
  <c r="BU329" i="2"/>
  <c r="BV329" i="2"/>
  <c r="BQ328" i="2"/>
  <c r="BS328" i="2"/>
  <c r="BD328" i="2"/>
  <c r="BE328" i="2"/>
  <c r="BQ319" i="2"/>
  <c r="BS319" i="2"/>
  <c r="BU319" i="2"/>
  <c r="BV319" i="2"/>
  <c r="N318" i="2"/>
  <c r="Q318" i="2"/>
  <c r="R318" i="2"/>
  <c r="S318" i="2"/>
  <c r="T318" i="2"/>
  <c r="N317" i="2"/>
  <c r="BE315" i="2"/>
  <c r="N314" i="2"/>
  <c r="BY312" i="2"/>
  <c r="BZ312" i="2"/>
  <c r="N311" i="2"/>
  <c r="Q311" i="2"/>
  <c r="R311" i="2"/>
  <c r="S311" i="2"/>
  <c r="T311" i="2"/>
  <c r="T307" i="2"/>
  <c r="BQ307" i="2"/>
  <c r="BS307" i="2"/>
  <c r="N306" i="2"/>
  <c r="Q306" i="2"/>
  <c r="R306" i="2"/>
  <c r="S306" i="2"/>
  <c r="BE306" i="2"/>
  <c r="BD304" i="2"/>
  <c r="BE304" i="2"/>
  <c r="T280" i="2"/>
  <c r="BQ280" i="2"/>
  <c r="BS280" i="2"/>
  <c r="BU280" i="2"/>
  <c r="BV280" i="2"/>
  <c r="BW280" i="2"/>
  <c r="BQ277" i="2"/>
  <c r="BS277" i="2"/>
  <c r="BU277" i="2"/>
  <c r="BV277" i="2"/>
  <c r="T276" i="2"/>
  <c r="BQ276" i="2"/>
  <c r="BS276" i="2"/>
  <c r="BU276" i="2"/>
  <c r="BV276" i="2"/>
  <c r="BQ275" i="2"/>
  <c r="BS275" i="2"/>
  <c r="BU275" i="2"/>
  <c r="BV275" i="2"/>
  <c r="BQ274" i="2"/>
  <c r="BS274" i="2"/>
  <c r="BU274" i="2"/>
  <c r="AA196" i="2"/>
  <c r="AA149" i="2"/>
  <c r="AA204" i="2"/>
  <c r="U204" i="2"/>
  <c r="V204" i="2"/>
  <c r="U153" i="2"/>
  <c r="V153" i="2"/>
  <c r="AA153" i="2"/>
  <c r="T319" i="2"/>
  <c r="U336" i="2"/>
  <c r="V336" i="2"/>
  <c r="BU339" i="2"/>
  <c r="BV339" i="2"/>
  <c r="BW347" i="2"/>
  <c r="BX347" i="2"/>
  <c r="BY347" i="2"/>
  <c r="BZ347" i="2"/>
  <c r="AA19" i="2"/>
  <c r="U95" i="2"/>
  <c r="V95" i="2"/>
  <c r="AA95" i="2"/>
  <c r="CA95" i="2"/>
  <c r="CB95" i="2"/>
  <c r="Q104" i="2"/>
  <c r="R104" i="2"/>
  <c r="S104" i="2"/>
  <c r="T104" i="2"/>
  <c r="AA104" i="2"/>
  <c r="U116" i="2"/>
  <c r="V116" i="2"/>
  <c r="AA116" i="2"/>
  <c r="Q130" i="2"/>
  <c r="R130" i="2"/>
  <c r="S130" i="2"/>
  <c r="T130" i="2"/>
  <c r="Q200" i="2"/>
  <c r="R200" i="2"/>
  <c r="S200" i="2"/>
  <c r="T200" i="2"/>
  <c r="BU233" i="2"/>
  <c r="BV233" i="2"/>
  <c r="Q310" i="2"/>
  <c r="R310" i="2"/>
  <c r="S310" i="2"/>
  <c r="BV313" i="2"/>
  <c r="BW313" i="2"/>
  <c r="BW316" i="2"/>
  <c r="BX316" i="2"/>
  <c r="BY316" i="2"/>
  <c r="BZ316" i="2"/>
  <c r="BU30" i="2"/>
  <c r="BV30" i="2"/>
  <c r="BW30" i="2"/>
  <c r="BX30" i="2"/>
  <c r="BY30" i="2"/>
  <c r="BZ30" i="2"/>
  <c r="Q10" i="2"/>
  <c r="R10" i="2"/>
  <c r="S10" i="2"/>
  <c r="T10" i="2"/>
  <c r="Q186" i="2"/>
  <c r="R186" i="2"/>
  <c r="S186" i="2"/>
  <c r="T186" i="2"/>
  <c r="BD270" i="2"/>
  <c r="BE270" i="2"/>
  <c r="BQ257" i="2"/>
  <c r="BS257" i="2"/>
  <c r="N256" i="2"/>
  <c r="Q256" i="2"/>
  <c r="R256" i="2"/>
  <c r="S256" i="2"/>
  <c r="T256" i="2"/>
  <c r="BD256" i="2"/>
  <c r="BE256" i="2"/>
  <c r="BD254" i="2"/>
  <c r="BE254" i="2"/>
  <c r="BQ251" i="2"/>
  <c r="BS251" i="2"/>
  <c r="BU251" i="2"/>
  <c r="BV251" i="2"/>
  <c r="BW251" i="2"/>
  <c r="BE250" i="2"/>
  <c r="N248" i="2"/>
  <c r="Q248" i="2"/>
  <c r="R248" i="2"/>
  <c r="S248" i="2"/>
  <c r="BQ245" i="2"/>
  <c r="BS245" i="2"/>
  <c r="BU245" i="2"/>
  <c r="BV245" i="2"/>
  <c r="BW245" i="2"/>
  <c r="BX245" i="2"/>
  <c r="BY245" i="2"/>
  <c r="BZ245" i="2"/>
  <c r="BE244" i="2"/>
  <c r="N243" i="2"/>
  <c r="BE242" i="2"/>
  <c r="N241" i="2"/>
  <c r="T236" i="2"/>
  <c r="BQ236" i="2"/>
  <c r="BS236" i="2"/>
  <c r="BU236" i="2"/>
  <c r="BV236" i="2"/>
  <c r="N235" i="2"/>
  <c r="Q235" i="2"/>
  <c r="R235" i="2"/>
  <c r="S235" i="2"/>
  <c r="BQ232" i="2"/>
  <c r="BS232" i="2"/>
  <c r="BU232" i="2"/>
  <c r="BV232" i="2"/>
  <c r="T231" i="2"/>
  <c r="BW231" i="2"/>
  <c r="BX231" i="2"/>
  <c r="BY231" i="2"/>
  <c r="BZ231" i="2"/>
  <c r="BQ228" i="2"/>
  <c r="BS228" i="2"/>
  <c r="BD227" i="2"/>
  <c r="BE227" i="2"/>
  <c r="T224" i="2"/>
  <c r="BU224" i="2"/>
  <c r="BV224" i="2"/>
  <c r="BW224" i="2"/>
  <c r="BX224" i="2"/>
  <c r="BY224" i="2"/>
  <c r="BZ224" i="2"/>
  <c r="N223" i="2"/>
  <c r="Q223" i="2"/>
  <c r="R223" i="2"/>
  <c r="S223" i="2"/>
  <c r="T223" i="2"/>
  <c r="BD223" i="2"/>
  <c r="BE223" i="2"/>
  <c r="BQ220" i="2"/>
  <c r="BS220" i="2"/>
  <c r="BU220" i="2"/>
  <c r="BV220" i="2"/>
  <c r="N219" i="2"/>
  <c r="Q219" i="2"/>
  <c r="R219" i="2"/>
  <c r="S219" i="2"/>
  <c r="BY219" i="2"/>
  <c r="BZ219" i="2"/>
  <c r="BD219" i="2"/>
  <c r="BE219" i="2"/>
  <c r="BQ216" i="2"/>
  <c r="BS216" i="2"/>
  <c r="N215" i="2"/>
  <c r="Q215" i="2"/>
  <c r="R215" i="2"/>
  <c r="S215" i="2"/>
  <c r="BD215" i="2"/>
  <c r="BE215" i="2"/>
  <c r="BQ212" i="2"/>
  <c r="BS212" i="2"/>
  <c r="BE211" i="2"/>
  <c r="BE209" i="2"/>
  <c r="BE207" i="2"/>
  <c r="N205" i="2"/>
  <c r="BW205" i="2"/>
  <c r="BX205" i="2"/>
  <c r="BY205" i="2"/>
  <c r="BZ205" i="2"/>
  <c r="BD205" i="2"/>
  <c r="BE205" i="2"/>
  <c r="T202" i="2"/>
  <c r="U202" i="2"/>
  <c r="V202" i="2"/>
  <c r="BQ202" i="2"/>
  <c r="BS202" i="2"/>
  <c r="N201" i="2"/>
  <c r="Q201" i="2"/>
  <c r="R201" i="2"/>
  <c r="S201" i="2"/>
  <c r="T201" i="2"/>
  <c r="AA201" i="2"/>
  <c r="BD201" i="2"/>
  <c r="BE201" i="2"/>
  <c r="BQ198" i="2"/>
  <c r="BS198" i="2"/>
  <c r="N197" i="2"/>
  <c r="Q197" i="2"/>
  <c r="R197" i="2"/>
  <c r="S197" i="2"/>
  <c r="BD197" i="2"/>
  <c r="BE197" i="2"/>
  <c r="BE194" i="2"/>
  <c r="N193" i="2"/>
  <c r="Q193" i="2"/>
  <c r="R193" i="2"/>
  <c r="S193" i="2"/>
  <c r="T193" i="2"/>
  <c r="BE192" i="2"/>
  <c r="N191" i="2"/>
  <c r="BE190" i="2"/>
  <c r="N189" i="2"/>
  <c r="Q189" i="2"/>
  <c r="R189" i="2"/>
  <c r="S189" i="2"/>
  <c r="T189" i="2"/>
  <c r="BE188" i="2"/>
  <c r="N187" i="2"/>
  <c r="Q187" i="2"/>
  <c r="R187" i="2"/>
  <c r="S187" i="2"/>
  <c r="T187" i="2"/>
  <c r="N185" i="2"/>
  <c r="BE184" i="2"/>
  <c r="N183" i="2"/>
  <c r="N180" i="2"/>
  <c r="Q180" i="2"/>
  <c r="R180" i="2"/>
  <c r="S180" i="2"/>
  <c r="T180" i="2"/>
  <c r="AA180" i="2"/>
  <c r="BD180" i="2"/>
  <c r="BE180" i="2"/>
  <c r="BQ177" i="2"/>
  <c r="BS177" i="2"/>
  <c r="BU177" i="2"/>
  <c r="BV177" i="2"/>
  <c r="N176" i="2"/>
  <c r="Q176" i="2"/>
  <c r="R176" i="2"/>
  <c r="S176" i="2"/>
  <c r="T176" i="2"/>
  <c r="U176" i="2"/>
  <c r="BD176" i="2"/>
  <c r="BE176" i="2"/>
  <c r="T173" i="2"/>
  <c r="BQ173" i="2"/>
  <c r="BS173" i="2"/>
  <c r="N172" i="2"/>
  <c r="BW172" i="2"/>
  <c r="BX172" i="2"/>
  <c r="BY172" i="2"/>
  <c r="BZ172" i="2"/>
  <c r="BD172" i="2"/>
  <c r="BE172" i="2"/>
  <c r="BQ169" i="2"/>
  <c r="BS169" i="2"/>
  <c r="BU169" i="2"/>
  <c r="BV169" i="2"/>
  <c r="N168" i="2"/>
  <c r="Q168" i="2"/>
  <c r="R168" i="2"/>
  <c r="S168" i="2"/>
  <c r="T168" i="2"/>
  <c r="BD168" i="2"/>
  <c r="BE168" i="2"/>
  <c r="BQ165" i="2"/>
  <c r="BS165" i="2"/>
  <c r="BU165" i="2"/>
  <c r="BV165" i="2"/>
  <c r="N164" i="2"/>
  <c r="BD164" i="2"/>
  <c r="BE164" i="2"/>
  <c r="BD162" i="2"/>
  <c r="BE162" i="2"/>
  <c r="BQ159" i="2"/>
  <c r="BS159" i="2"/>
  <c r="N158" i="2"/>
  <c r="Q158" i="2"/>
  <c r="R158" i="2"/>
  <c r="S158" i="2"/>
  <c r="T158" i="2"/>
  <c r="U158" i="2"/>
  <c r="BW158" i="2"/>
  <c r="BX158" i="2"/>
  <c r="BY158" i="2"/>
  <c r="BZ158" i="2"/>
  <c r="BD158" i="2"/>
  <c r="BE158" i="2"/>
  <c r="BQ153" i="2"/>
  <c r="BS153" i="2"/>
  <c r="N152" i="2"/>
  <c r="Q152" i="2"/>
  <c r="R152" i="2"/>
  <c r="S152" i="2"/>
  <c r="T152" i="2"/>
  <c r="BD152" i="2"/>
  <c r="BE152" i="2"/>
  <c r="BQ149" i="2"/>
  <c r="BS149" i="2"/>
  <c r="N144" i="2"/>
  <c r="Q144" i="2"/>
  <c r="R144" i="2"/>
  <c r="S144" i="2"/>
  <c r="BD144" i="2"/>
  <c r="BE144" i="2"/>
  <c r="BQ141" i="2"/>
  <c r="BS141" i="2"/>
  <c r="BU141" i="2"/>
  <c r="BV141" i="2"/>
  <c r="BD140" i="2"/>
  <c r="BE140" i="2"/>
  <c r="AA137" i="2"/>
  <c r="BQ137" i="2"/>
  <c r="BS137" i="2"/>
  <c r="BD136" i="2"/>
  <c r="BE136" i="2"/>
  <c r="BD134" i="2"/>
  <c r="BE134" i="2"/>
  <c r="BQ129" i="2"/>
  <c r="BS129" i="2"/>
  <c r="BU129" i="2"/>
  <c r="BV129" i="2"/>
  <c r="N128" i="2"/>
  <c r="Q128" i="2"/>
  <c r="R128" i="2"/>
  <c r="S128" i="2"/>
  <c r="U98" i="2"/>
  <c r="V98" i="2"/>
  <c r="T73" i="2"/>
  <c r="T58" i="2"/>
  <c r="AA58" i="2"/>
  <c r="T51" i="2"/>
  <c r="T47" i="2"/>
  <c r="R22" i="2"/>
  <c r="S22" i="2"/>
  <c r="T22" i="2"/>
  <c r="AA22" i="2"/>
  <c r="R16" i="2"/>
  <c r="S16" i="2"/>
  <c r="BQ238" i="2"/>
  <c r="BS238" i="2"/>
  <c r="BU238" i="2"/>
  <c r="BV238" i="2"/>
  <c r="BW238" i="2"/>
  <c r="BX238" i="2"/>
  <c r="BY238" i="2"/>
  <c r="BU134" i="2"/>
  <c r="BV134" i="2"/>
  <c r="BW134" i="2"/>
  <c r="BX134" i="2"/>
  <c r="BY134" i="2"/>
  <c r="BW122" i="2"/>
  <c r="BX122" i="2"/>
  <c r="BY122" i="2"/>
  <c r="BU122" i="2"/>
  <c r="BV122" i="2"/>
  <c r="BW84" i="2"/>
  <c r="BX84" i="2"/>
  <c r="BY84" i="2"/>
  <c r="BU65" i="2"/>
  <c r="BV65" i="2"/>
  <c r="BW65" i="2"/>
  <c r="BX65" i="2"/>
  <c r="BY65" i="2"/>
  <c r="BW66" i="2"/>
  <c r="BX66" i="2"/>
  <c r="BY66" i="2"/>
  <c r="BW67" i="2"/>
  <c r="BX67" i="2"/>
  <c r="BY67" i="2"/>
  <c r="BQ13" i="2"/>
  <c r="BS13" i="2"/>
  <c r="BW271" i="2"/>
  <c r="BX271" i="2"/>
  <c r="BY271" i="2"/>
  <c r="BQ263" i="2"/>
  <c r="BS263" i="2"/>
  <c r="BU263" i="2"/>
  <c r="BV263" i="2"/>
  <c r="BW282" i="2"/>
  <c r="BX282" i="2"/>
  <c r="BY282" i="2"/>
  <c r="BW281" i="2"/>
  <c r="BX281" i="2"/>
  <c r="BY281" i="2"/>
  <c r="BQ284" i="2"/>
  <c r="BS284" i="2"/>
  <c r="BU284" i="2"/>
  <c r="N11" i="2"/>
  <c r="N108" i="2"/>
  <c r="N110" i="2"/>
  <c r="Q110" i="2"/>
  <c r="R110" i="2"/>
  <c r="S110" i="2"/>
  <c r="T125" i="2"/>
  <c r="AA125" i="2"/>
  <c r="CA125" i="2"/>
  <c r="N124" i="2"/>
  <c r="Q124" i="2"/>
  <c r="R124" i="2"/>
  <c r="S124" i="2"/>
  <c r="T124" i="2"/>
  <c r="U124" i="2"/>
  <c r="V124" i="2"/>
  <c r="N162" i="2"/>
  <c r="Q162" i="2"/>
  <c r="R162" i="2"/>
  <c r="S162" i="2"/>
  <c r="N240" i="2"/>
  <c r="Q240" i="2"/>
  <c r="R240" i="2"/>
  <c r="S240" i="2"/>
  <c r="T240" i="2"/>
  <c r="T270" i="2"/>
  <c r="N271" i="2"/>
  <c r="Q271" i="2"/>
  <c r="R271" i="2"/>
  <c r="S271" i="2"/>
  <c r="T271" i="2"/>
  <c r="AA271" i="2"/>
  <c r="CA271" i="2"/>
  <c r="N263" i="2"/>
  <c r="Q263" i="2"/>
  <c r="R263" i="2"/>
  <c r="S263" i="2"/>
  <c r="T263" i="2"/>
  <c r="N283" i="2"/>
  <c r="Q283" i="2"/>
  <c r="R283" i="2"/>
  <c r="S283" i="2"/>
  <c r="T283" i="2"/>
  <c r="AA283" i="2"/>
  <c r="N301" i="2"/>
  <c r="Q301" i="2"/>
  <c r="R301" i="2"/>
  <c r="S301" i="2"/>
  <c r="N282" i="2"/>
  <c r="T286" i="2"/>
  <c r="U286" i="2"/>
  <c r="V286" i="2"/>
  <c r="N359" i="2"/>
  <c r="Q359" i="2"/>
  <c r="N345" i="2"/>
  <c r="Q345" i="2"/>
  <c r="R345" i="2"/>
  <c r="S345" i="2"/>
  <c r="T345" i="2"/>
  <c r="BQ345" i="2"/>
  <c r="BS345" i="2"/>
  <c r="BU345" i="2"/>
  <c r="BV345" i="2"/>
  <c r="BU322" i="2"/>
  <c r="BV322" i="2"/>
  <c r="BW322" i="2"/>
  <c r="BX322" i="2"/>
  <c r="BY322" i="2"/>
  <c r="BD128" i="2"/>
  <c r="BE128" i="2"/>
  <c r="BQ115" i="2"/>
  <c r="BS115" i="2"/>
  <c r="BU115" i="2"/>
  <c r="BV115" i="2"/>
  <c r="N114" i="2"/>
  <c r="Q114" i="2"/>
  <c r="R114" i="2"/>
  <c r="S114" i="2"/>
  <c r="T114" i="2"/>
  <c r="AA114" i="2"/>
  <c r="BQ111" i="2"/>
  <c r="BS111" i="2"/>
  <c r="BQ102" i="2"/>
  <c r="BS102" i="2"/>
  <c r="BU102" i="2"/>
  <c r="BV102" i="2"/>
  <c r="N97" i="2"/>
  <c r="Q97" i="2"/>
  <c r="R97" i="2"/>
  <c r="S97" i="2"/>
  <c r="T97" i="2"/>
  <c r="U97" i="2"/>
  <c r="V97" i="2"/>
  <c r="BQ94" i="2"/>
  <c r="BS94" i="2"/>
  <c r="N93" i="2"/>
  <c r="T90" i="2"/>
  <c r="U90" i="2"/>
  <c r="V90" i="2"/>
  <c r="BQ90" i="2"/>
  <c r="BS90" i="2"/>
  <c r="BQ81" i="2"/>
  <c r="BS81" i="2"/>
  <c r="BU81" i="2"/>
  <c r="BV81" i="2"/>
  <c r="BQ78" i="2"/>
  <c r="BS78" i="2"/>
  <c r="BU78" i="2"/>
  <c r="BV78" i="2"/>
  <c r="T76" i="2"/>
  <c r="U76" i="2"/>
  <c r="V76" i="2"/>
  <c r="BQ74" i="2"/>
  <c r="BS74" i="2"/>
  <c r="T71" i="2"/>
  <c r="U71" i="2"/>
  <c r="BW71" i="2"/>
  <c r="BX71" i="2"/>
  <c r="BY71" i="2"/>
  <c r="BZ71" i="2"/>
  <c r="BD67" i="2"/>
  <c r="BE67" i="2"/>
  <c r="BQ63" i="2"/>
  <c r="BS63" i="2"/>
  <c r="BU63" i="2"/>
  <c r="BV63" i="2"/>
  <c r="T62" i="2"/>
  <c r="U62" i="2"/>
  <c r="V62" i="2"/>
  <c r="BQ61" i="2"/>
  <c r="BS61" i="2"/>
  <c r="T60" i="2"/>
  <c r="AA60" i="2"/>
  <c r="BQ57" i="2"/>
  <c r="BS57" i="2"/>
  <c r="T56" i="2"/>
  <c r="BQ56" i="2"/>
  <c r="BS56" i="2"/>
  <c r="BU56" i="2"/>
  <c r="BV56" i="2"/>
  <c r="BW56" i="2"/>
  <c r="BX56" i="2"/>
  <c r="BY56" i="2"/>
  <c r="BZ56" i="2"/>
  <c r="T53" i="2"/>
  <c r="U53" i="2"/>
  <c r="V53" i="2"/>
  <c r="BQ53" i="2"/>
  <c r="BS53" i="2"/>
  <c r="BU53" i="2"/>
  <c r="BV53" i="2"/>
  <c r="BQ50" i="2"/>
  <c r="BS50" i="2"/>
  <c r="BU50" i="2"/>
  <c r="BV50" i="2"/>
  <c r="BW50" i="2"/>
  <c r="BQ49" i="2"/>
  <c r="BS49" i="2"/>
  <c r="BQ46" i="2"/>
  <c r="BS46" i="2"/>
  <c r="BU46" i="2"/>
  <c r="BV46" i="2"/>
  <c r="BQ45" i="2"/>
  <c r="BS45" i="2"/>
  <c r="T44" i="2"/>
  <c r="U44" i="2"/>
  <c r="V44" i="2"/>
  <c r="BQ44" i="2"/>
  <c r="BS44" i="2"/>
  <c r="BU44" i="2"/>
  <c r="BV44" i="2"/>
  <c r="BD44" i="2"/>
  <c r="BE44" i="2"/>
  <c r="N40" i="2"/>
  <c r="BE35" i="2"/>
  <c r="N34" i="2"/>
  <c r="BE33" i="2"/>
  <c r="N32" i="2"/>
  <c r="N30" i="2"/>
  <c r="BE29" i="2"/>
  <c r="N28" i="2"/>
  <c r="Q28" i="2"/>
  <c r="R28" i="2"/>
  <c r="S28" i="2"/>
  <c r="T28" i="2"/>
  <c r="N26" i="2"/>
  <c r="Q26" i="2"/>
  <c r="R26" i="2"/>
  <c r="S26" i="2"/>
  <c r="T26" i="2"/>
  <c r="AA26" i="2"/>
  <c r="BE25" i="2"/>
  <c r="N24" i="2"/>
  <c r="Q24" i="2"/>
  <c r="R24" i="2"/>
  <c r="S24" i="2"/>
  <c r="BE23" i="2"/>
  <c r="BE21" i="2"/>
  <c r="N20" i="2"/>
  <c r="BE19" i="2"/>
  <c r="N18" i="2"/>
  <c r="BY17" i="2"/>
  <c r="BZ17" i="2"/>
  <c r="BE17" i="2"/>
  <c r="BW15" i="2"/>
  <c r="BX15" i="2"/>
  <c r="BY15" i="2"/>
  <c r="BZ15" i="2"/>
  <c r="BQ126" i="2"/>
  <c r="BS126" i="2"/>
  <c r="BU126" i="2"/>
  <c r="BV126" i="2"/>
  <c r="BD122" i="2"/>
  <c r="BE122" i="2"/>
  <c r="BD118" i="2"/>
  <c r="BE118" i="2"/>
  <c r="T111" i="2"/>
  <c r="AA111" i="2"/>
  <c r="BE110" i="2"/>
  <c r="BQ106" i="2"/>
  <c r="BS106" i="2"/>
  <c r="N105" i="2"/>
  <c r="Q105" i="2"/>
  <c r="R105" i="2"/>
  <c r="S105" i="2"/>
  <c r="T105" i="2"/>
  <c r="N101" i="2"/>
  <c r="Q101" i="2"/>
  <c r="R101" i="2"/>
  <c r="S101" i="2"/>
  <c r="BQ98" i="2"/>
  <c r="BS98" i="2"/>
  <c r="BU98" i="2"/>
  <c r="BV98" i="2"/>
  <c r="BW98" i="2"/>
  <c r="N89" i="2"/>
  <c r="Q89" i="2"/>
  <c r="R89" i="2"/>
  <c r="S89" i="2"/>
  <c r="T89" i="2"/>
  <c r="BW89" i="2"/>
  <c r="BX89" i="2"/>
  <c r="BY89" i="2"/>
  <c r="BZ89" i="2"/>
  <c r="BQ86" i="2"/>
  <c r="BS86" i="2"/>
  <c r="N85" i="2"/>
  <c r="Q85" i="2"/>
  <c r="R85" i="2"/>
  <c r="S85" i="2"/>
  <c r="T85" i="2"/>
  <c r="BQ79" i="2"/>
  <c r="BS79" i="2"/>
  <c r="BU79" i="2"/>
  <c r="BV79" i="2"/>
  <c r="BW79" i="2"/>
  <c r="BX79" i="2"/>
  <c r="BY79" i="2"/>
  <c r="BZ79" i="2"/>
  <c r="BQ77" i="2"/>
  <c r="BS77" i="2"/>
  <c r="BQ76" i="2"/>
  <c r="BS76" i="2"/>
  <c r="BU76" i="2"/>
  <c r="BV76" i="2"/>
  <c r="BW76" i="2"/>
  <c r="BX76" i="2"/>
  <c r="BY76" i="2"/>
  <c r="T75" i="2"/>
  <c r="U75" i="2"/>
  <c r="V75" i="2"/>
  <c r="BQ75" i="2"/>
  <c r="BS75" i="2"/>
  <c r="BQ73" i="2"/>
  <c r="BS73" i="2"/>
  <c r="T72" i="2"/>
  <c r="AA72" i="2"/>
  <c r="BQ70" i="2"/>
  <c r="BS70" i="2"/>
  <c r="BU70" i="2"/>
  <c r="BV70" i="2"/>
  <c r="BQ69" i="2"/>
  <c r="BS69" i="2"/>
  <c r="BU69" i="2"/>
  <c r="BV69" i="2"/>
  <c r="BD65" i="2"/>
  <c r="BE65" i="2"/>
  <c r="T63" i="2"/>
  <c r="AA63" i="2"/>
  <c r="BQ62" i="2"/>
  <c r="BS62" i="2"/>
  <c r="BQ60" i="2"/>
  <c r="BS60" i="2"/>
  <c r="BQ59" i="2"/>
  <c r="BS59" i="2"/>
  <c r="BU59" i="2"/>
  <c r="BV59" i="2"/>
  <c r="BQ58" i="2"/>
  <c r="BS58" i="2"/>
  <c r="T57" i="2"/>
  <c r="U57" i="2"/>
  <c r="V57" i="2"/>
  <c r="BQ52" i="2"/>
  <c r="BS52" i="2"/>
  <c r="BU52" i="2"/>
  <c r="BV52" i="2"/>
  <c r="BW52" i="2"/>
  <c r="BQ47" i="2"/>
  <c r="BS47" i="2"/>
  <c r="BU47" i="2"/>
  <c r="BV47" i="2"/>
  <c r="T46" i="2"/>
  <c r="AA46" i="2"/>
  <c r="BE41" i="2"/>
  <c r="N38" i="2"/>
  <c r="BE37" i="2"/>
  <c r="N36" i="2"/>
  <c r="Q36" i="2"/>
  <c r="R36" i="2"/>
  <c r="S36" i="2"/>
  <c r="BE15" i="2"/>
  <c r="N14" i="2"/>
  <c r="Q14" i="2"/>
  <c r="R14" i="2"/>
  <c r="S14" i="2"/>
  <c r="T14" i="2"/>
  <c r="AA14" i="2"/>
  <c r="CA14" i="2"/>
  <c r="CB14" i="2"/>
  <c r="BQ9" i="2"/>
  <c r="BS9" i="2"/>
  <c r="N8" i="2"/>
  <c r="Q8" i="2"/>
  <c r="R8" i="2"/>
  <c r="S8" i="2"/>
  <c r="T8" i="2"/>
  <c r="BD8" i="2"/>
  <c r="BE8" i="2"/>
  <c r="N4" i="2"/>
  <c r="Q4" i="2"/>
  <c r="R4" i="2"/>
  <c r="S4" i="2"/>
  <c r="AA327" i="2"/>
  <c r="CA327" i="2"/>
  <c r="CB327" i="2"/>
  <c r="BU335" i="2"/>
  <c r="BV335" i="2"/>
  <c r="BW335" i="2"/>
  <c r="BX335" i="2"/>
  <c r="BY335" i="2"/>
  <c r="BZ335" i="2"/>
  <c r="BX356" i="2"/>
  <c r="BY356" i="2"/>
  <c r="BZ356" i="2"/>
  <c r="BU14" i="2"/>
  <c r="BV14" i="2"/>
  <c r="BW14" i="2"/>
  <c r="BX14" i="2"/>
  <c r="BY14" i="2"/>
  <c r="BZ14" i="2"/>
  <c r="BU24" i="2"/>
  <c r="BV24" i="2"/>
  <c r="BW24" i="2"/>
  <c r="BX24" i="2"/>
  <c r="BY24" i="2"/>
  <c r="BZ24" i="2"/>
  <c r="U229" i="2"/>
  <c r="V229" i="2"/>
  <c r="AA229" i="2"/>
  <c r="AA113" i="2"/>
  <c r="CA113" i="2"/>
  <c r="CB113" i="2"/>
  <c r="U113" i="2"/>
  <c r="V113" i="2"/>
  <c r="BE120" i="2"/>
  <c r="BE85" i="2"/>
  <c r="BE93" i="2"/>
  <c r="BE101" i="2"/>
  <c r="BE114" i="2"/>
  <c r="BU161" i="2"/>
  <c r="BV161" i="2"/>
  <c r="BW161" i="2"/>
  <c r="BX161" i="2"/>
  <c r="BY161" i="2"/>
  <c r="BZ161" i="2"/>
  <c r="U203" i="2"/>
  <c r="V203" i="2"/>
  <c r="AA203" i="2"/>
  <c r="BU139" i="2"/>
  <c r="BV139" i="2"/>
  <c r="BW139" i="2"/>
  <c r="BX139" i="2"/>
  <c r="BY139" i="2"/>
  <c r="BZ139" i="2"/>
  <c r="BU166" i="2"/>
  <c r="BV166" i="2"/>
  <c r="BW166" i="2"/>
  <c r="BX166" i="2"/>
  <c r="BY166" i="2"/>
  <c r="BZ166" i="2"/>
  <c r="BU308" i="2"/>
  <c r="BV308" i="2"/>
  <c r="BW308" i="2"/>
  <c r="BX308" i="2"/>
  <c r="BY308" i="2"/>
  <c r="BZ308" i="2"/>
  <c r="BU10" i="2"/>
  <c r="BV10" i="2"/>
  <c r="BU135" i="2"/>
  <c r="BV135" i="2"/>
  <c r="BW135" i="2"/>
  <c r="BX135" i="2"/>
  <c r="BY135" i="2"/>
  <c r="BU121" i="2"/>
  <c r="BV121" i="2"/>
  <c r="BW121" i="2"/>
  <c r="BX121" i="2"/>
  <c r="BY121" i="2"/>
  <c r="BQ12" i="2"/>
  <c r="BS12" i="2"/>
  <c r="BQ250" i="2"/>
  <c r="BS250" i="2"/>
  <c r="BQ258" i="2"/>
  <c r="BS258" i="2"/>
  <c r="BQ264" i="2"/>
  <c r="BS264" i="2"/>
  <c r="BU264" i="2"/>
  <c r="BV264" i="2"/>
  <c r="BW264" i="2"/>
  <c r="BX264" i="2"/>
  <c r="BY264" i="2"/>
  <c r="BQ283" i="2"/>
  <c r="BS283" i="2"/>
  <c r="BQ287" i="2"/>
  <c r="BS287" i="2"/>
  <c r="BQ321" i="2"/>
  <c r="BS321" i="2"/>
  <c r="N122" i="2"/>
  <c r="N132" i="2"/>
  <c r="Q132" i="2"/>
  <c r="R132" i="2"/>
  <c r="S132" i="2"/>
  <c r="N131" i="2"/>
  <c r="Q131" i="2"/>
  <c r="R131" i="2"/>
  <c r="S131" i="2"/>
  <c r="T131" i="2"/>
  <c r="N209" i="2"/>
  <c r="N211" i="2"/>
  <c r="Q211" i="2"/>
  <c r="R211" i="2"/>
  <c r="S211" i="2"/>
  <c r="T211" i="2"/>
  <c r="N249" i="2"/>
  <c r="T254" i="2"/>
  <c r="U254" i="2"/>
  <c r="V254" i="2"/>
  <c r="N266" i="2"/>
  <c r="Q266" i="2"/>
  <c r="R266" i="2"/>
  <c r="S266" i="2"/>
  <c r="T266" i="2"/>
  <c r="N267" i="2"/>
  <c r="Q267" i="2"/>
  <c r="R267" i="2"/>
  <c r="S267" i="2"/>
  <c r="T267" i="2"/>
  <c r="N326" i="2"/>
  <c r="Q326" i="2"/>
  <c r="R326" i="2"/>
  <c r="S326" i="2"/>
  <c r="T326" i="2"/>
  <c r="BQ344" i="2"/>
  <c r="BS344" i="2"/>
  <c r="N323" i="2"/>
  <c r="Q323" i="2"/>
  <c r="R323" i="2"/>
  <c r="S323" i="2"/>
  <c r="T323" i="2"/>
  <c r="BW305" i="2"/>
  <c r="BX305" i="2"/>
  <c r="BY305" i="2"/>
  <c r="BU22" i="2"/>
  <c r="BV22" i="2"/>
  <c r="BW22" i="2"/>
  <c r="BD360" i="2"/>
  <c r="BE360" i="2"/>
  <c r="BD359" i="2"/>
  <c r="BE359" i="2"/>
  <c r="BE356" i="2"/>
  <c r="BE355" i="2"/>
  <c r="BE352" i="2"/>
  <c r="N351" i="2"/>
  <c r="Q351" i="2"/>
  <c r="R351" i="2"/>
  <c r="S351" i="2"/>
  <c r="BE351" i="2"/>
  <c r="BE348" i="2"/>
  <c r="N347" i="2"/>
  <c r="Q347" i="2"/>
  <c r="R347" i="2"/>
  <c r="S347" i="2"/>
  <c r="T347" i="2"/>
  <c r="BE347" i="2"/>
  <c r="BD334" i="2"/>
  <c r="BE334" i="2"/>
  <c r="BD330" i="2"/>
  <c r="BE330" i="2"/>
  <c r="BE326" i="2"/>
  <c r="BE325" i="2"/>
  <c r="BQ320" i="2"/>
  <c r="BS320" i="2"/>
  <c r="N316" i="2"/>
  <c r="Q316" i="2"/>
  <c r="R316" i="2"/>
  <c r="S316" i="2"/>
  <c r="BQ310" i="2"/>
  <c r="BS310" i="2"/>
  <c r="T303" i="2"/>
  <c r="AA303" i="2"/>
  <c r="BQ269" i="2"/>
  <c r="BS269" i="2"/>
  <c r="BU269" i="2"/>
  <c r="BV269" i="2"/>
  <c r="N268" i="2"/>
  <c r="Q268" i="2"/>
  <c r="R268" i="2"/>
  <c r="S268" i="2"/>
  <c r="T268" i="2"/>
  <c r="BD266" i="2"/>
  <c r="BE266" i="2"/>
  <c r="BD258" i="2"/>
  <c r="BE258" i="2"/>
  <c r="N246" i="2"/>
  <c r="V221" i="2"/>
  <c r="BW326" i="2"/>
  <c r="BX326" i="2"/>
  <c r="BY326" i="2"/>
  <c r="U35" i="2"/>
  <c r="V35" i="2"/>
  <c r="BW83" i="2"/>
  <c r="BX83" i="2"/>
  <c r="BY83" i="2"/>
  <c r="BZ83" i="2"/>
  <c r="BW176" i="2"/>
  <c r="BX176" i="2"/>
  <c r="BY176" i="2"/>
  <c r="BZ176" i="2"/>
  <c r="U170" i="2"/>
  <c r="V170" i="2"/>
  <c r="T309" i="2"/>
  <c r="U309" i="2"/>
  <c r="V309" i="2"/>
  <c r="AA12" i="2"/>
  <c r="BW354" i="2"/>
  <c r="BW261" i="2"/>
  <c r="BX261" i="2"/>
  <c r="BY261" i="2"/>
  <c r="BZ261" i="2"/>
  <c r="T79" i="2"/>
  <c r="U79" i="2"/>
  <c r="V79" i="2"/>
  <c r="BW340" i="2"/>
  <c r="BX340" i="2"/>
  <c r="BY340" i="2"/>
  <c r="BZ340" i="2"/>
  <c r="T325" i="2"/>
  <c r="U325" i="2"/>
  <c r="T315" i="2"/>
  <c r="U315" i="2"/>
  <c r="V315" i="2"/>
  <c r="BX105" i="2"/>
  <c r="BY105" i="2"/>
  <c r="BZ105" i="2"/>
  <c r="V329" i="2"/>
  <c r="AA329" i="2"/>
  <c r="BW147" i="2"/>
  <c r="BX147" i="2"/>
  <c r="BY147" i="2"/>
  <c r="BZ147" i="2"/>
  <c r="BU207" i="2"/>
  <c r="BV207" i="2"/>
  <c r="BW207" i="2"/>
  <c r="BX207" i="2"/>
  <c r="BY207" i="2"/>
  <c r="BZ207" i="2"/>
  <c r="Q269" i="2"/>
  <c r="R269" i="2"/>
  <c r="S269" i="2"/>
  <c r="T269" i="2"/>
  <c r="BU317" i="2"/>
  <c r="BV317" i="2"/>
  <c r="BW317" i="2"/>
  <c r="BX317" i="2"/>
  <c r="BY317" i="2"/>
  <c r="BZ317" i="2"/>
  <c r="U207" i="2"/>
  <c r="V207" i="2"/>
  <c r="Q226" i="2"/>
  <c r="R226" i="2"/>
  <c r="S226" i="2"/>
  <c r="T226" i="2"/>
  <c r="T65" i="2"/>
  <c r="U65" i="2"/>
  <c r="V65" i="2"/>
  <c r="AA68" i="2"/>
  <c r="BW168" i="2"/>
  <c r="BX168" i="2"/>
  <c r="BY168" i="2"/>
  <c r="BZ168" i="2"/>
  <c r="BW197" i="2"/>
  <c r="BX197" i="2"/>
  <c r="BY197" i="2"/>
  <c r="BZ197" i="2"/>
  <c r="U25" i="2"/>
  <c r="V25" i="2"/>
  <c r="T195" i="2"/>
  <c r="U195" i="2"/>
  <c r="V195" i="2"/>
  <c r="AA23" i="2"/>
  <c r="BW29" i="2"/>
  <c r="BW145" i="2"/>
  <c r="BX145" i="2"/>
  <c r="BY145" i="2"/>
  <c r="BZ145" i="2"/>
  <c r="U147" i="2"/>
  <c r="V147" i="2"/>
  <c r="U5" i="2"/>
  <c r="V5" i="2"/>
  <c r="BW80" i="2"/>
  <c r="T198" i="2"/>
  <c r="AA198" i="2"/>
  <c r="T123" i="2"/>
  <c r="AA123" i="2"/>
  <c r="T159" i="2"/>
  <c r="BW182" i="2"/>
  <c r="BX182" i="2"/>
  <c r="BY182" i="2"/>
  <c r="BZ182" i="2"/>
  <c r="BW190" i="2"/>
  <c r="BX190" i="2"/>
  <c r="BY190" i="2"/>
  <c r="BZ190" i="2"/>
  <c r="BW93" i="2"/>
  <c r="BX93" i="2"/>
  <c r="BY93" i="2"/>
  <c r="BZ93" i="2"/>
  <c r="BW37" i="2"/>
  <c r="BX37" i="2"/>
  <c r="BY37" i="2"/>
  <c r="BZ37" i="2"/>
  <c r="U39" i="2"/>
  <c r="V39" i="2"/>
  <c r="BX341" i="2"/>
  <c r="BY341" i="2"/>
  <c r="BZ341" i="2"/>
  <c r="T343" i="2"/>
  <c r="U343" i="2"/>
  <c r="V343" i="2"/>
  <c r="U70" i="2"/>
  <c r="V70" i="2"/>
  <c r="BU189" i="2"/>
  <c r="BV189" i="2"/>
  <c r="BW189" i="2"/>
  <c r="BX189" i="2"/>
  <c r="BY189" i="2"/>
  <c r="BZ189" i="2"/>
  <c r="AA190" i="2"/>
  <c r="U190" i="2"/>
  <c r="V190" i="2"/>
  <c r="BW33" i="2"/>
  <c r="BW194" i="2"/>
  <c r="BX194" i="2"/>
  <c r="BY194" i="2"/>
  <c r="BZ194" i="2"/>
  <c r="BW39" i="2"/>
  <c r="BX39" i="2"/>
  <c r="BY39" i="2"/>
  <c r="BZ39" i="2"/>
  <c r="BU187" i="2"/>
  <c r="BV187" i="2"/>
  <c r="BW187" i="2"/>
  <c r="BX187" i="2"/>
  <c r="BY187" i="2"/>
  <c r="BZ187" i="2"/>
  <c r="BU31" i="2"/>
  <c r="BV31" i="2"/>
  <c r="BW31" i="2"/>
  <c r="BX31" i="2"/>
  <c r="BY31" i="2"/>
  <c r="BZ31" i="2"/>
  <c r="BU192" i="2"/>
  <c r="BV192" i="2"/>
  <c r="BW192" i="2"/>
  <c r="BX192" i="2"/>
  <c r="BY192" i="2"/>
  <c r="BZ192" i="2"/>
  <c r="U150" i="2"/>
  <c r="V150" i="2"/>
  <c r="AA150" i="2"/>
  <c r="BX138" i="2"/>
  <c r="BY138" i="2"/>
  <c r="BZ138" i="2"/>
  <c r="CA138" i="2"/>
  <c r="CB138" i="2"/>
  <c r="T357" i="2"/>
  <c r="U357" i="2"/>
  <c r="V357" i="2"/>
  <c r="U50" i="2"/>
  <c r="V50" i="2"/>
  <c r="AA50" i="2"/>
  <c r="U52" i="2"/>
  <c r="V52" i="2"/>
  <c r="AA52" i="2"/>
  <c r="AA54" i="2"/>
  <c r="AA59" i="2"/>
  <c r="U59" i="2"/>
  <c r="V59" i="2"/>
  <c r="U69" i="2"/>
  <c r="V69" i="2"/>
  <c r="AA69" i="2"/>
  <c r="Q109" i="2"/>
  <c r="R109" i="2"/>
  <c r="S109" i="2"/>
  <c r="T109" i="2"/>
  <c r="U115" i="2"/>
  <c r="V115" i="2"/>
  <c r="AA115" i="2"/>
  <c r="U251" i="2"/>
  <c r="V251" i="2"/>
  <c r="BW5" i="2"/>
  <c r="BX5" i="2"/>
  <c r="BY5" i="2"/>
  <c r="BZ5" i="2"/>
  <c r="BU54" i="2"/>
  <c r="BV54" i="2"/>
  <c r="BW54" i="2"/>
  <c r="BX54" i="2"/>
  <c r="BY54" i="2"/>
  <c r="BU68" i="2"/>
  <c r="BV68" i="2"/>
  <c r="BW68" i="2"/>
  <c r="AA77" i="2"/>
  <c r="U77" i="2"/>
  <c r="V77" i="2"/>
  <c r="AA129" i="2"/>
  <c r="AA169" i="2"/>
  <c r="U169" i="2"/>
  <c r="V169" i="2"/>
  <c r="U228" i="2"/>
  <c r="V228" i="2"/>
  <c r="AA228" i="2"/>
  <c r="BU72" i="2"/>
  <c r="BV72" i="2"/>
  <c r="BW72" i="2"/>
  <c r="BX72" i="2"/>
  <c r="BY72" i="2"/>
  <c r="BZ72" i="2"/>
  <c r="AA274" i="2"/>
  <c r="U274" i="2"/>
  <c r="V274" i="2"/>
  <c r="U78" i="2"/>
  <c r="V78" i="2"/>
  <c r="AA78" i="2"/>
  <c r="U300" i="2"/>
  <c r="V300" i="2"/>
  <c r="AA300" i="2"/>
  <c r="U341" i="2"/>
  <c r="V341" i="2"/>
  <c r="AA341" i="2"/>
  <c r="U22" i="2"/>
  <c r="V22" i="2"/>
  <c r="U10" i="2"/>
  <c r="V10" i="2"/>
  <c r="AA10" i="2"/>
  <c r="AA254" i="2"/>
  <c r="BW81" i="2"/>
  <c r="BX81" i="2"/>
  <c r="BY81" i="2"/>
  <c r="BZ81" i="2"/>
  <c r="Q18" i="2"/>
  <c r="R18" i="2"/>
  <c r="S18" i="2"/>
  <c r="T18" i="2"/>
  <c r="Q20" i="2"/>
  <c r="R20" i="2"/>
  <c r="S20" i="2"/>
  <c r="T20" i="2"/>
  <c r="Q34" i="2"/>
  <c r="R34" i="2"/>
  <c r="S34" i="2"/>
  <c r="T34" i="2"/>
  <c r="AA53" i="2"/>
  <c r="V71" i="2"/>
  <c r="AA71" i="2"/>
  <c r="BU94" i="2"/>
  <c r="BV94" i="2"/>
  <c r="BW94" i="2"/>
  <c r="BX94" i="2"/>
  <c r="BY94" i="2"/>
  <c r="BZ94" i="2"/>
  <c r="BW345" i="2"/>
  <c r="BX345" i="2"/>
  <c r="BY345" i="2"/>
  <c r="R359" i="2"/>
  <c r="S359" i="2"/>
  <c r="T359" i="2"/>
  <c r="T162" i="2"/>
  <c r="U162" i="2"/>
  <c r="V162" i="2"/>
  <c r="Q108" i="2"/>
  <c r="R108" i="2"/>
  <c r="S108" i="2"/>
  <c r="T108" i="2"/>
  <c r="U108" i="2"/>
  <c r="V108" i="2"/>
  <c r="Q11" i="2"/>
  <c r="R11" i="2"/>
  <c r="S11" i="2"/>
  <c r="T11" i="2"/>
  <c r="BV284" i="2"/>
  <c r="BW284" i="2"/>
  <c r="BX284" i="2"/>
  <c r="BY284" i="2"/>
  <c r="BW44" i="2"/>
  <c r="AA51" i="2"/>
  <c r="U51" i="2"/>
  <c r="V51" i="2"/>
  <c r="T128" i="2"/>
  <c r="AA128" i="2"/>
  <c r="BW141" i="2"/>
  <c r="BX141" i="2"/>
  <c r="BY141" i="2"/>
  <c r="BZ141" i="2"/>
  <c r="BW177" i="2"/>
  <c r="BX177" i="2"/>
  <c r="BY177" i="2"/>
  <c r="BZ177" i="2"/>
  <c r="Q183" i="2"/>
  <c r="R183" i="2"/>
  <c r="S183" i="2"/>
  <c r="T183" i="2"/>
  <c r="Q191" i="2"/>
  <c r="R191" i="2"/>
  <c r="S191" i="2"/>
  <c r="T191" i="2"/>
  <c r="U201" i="2"/>
  <c r="V201" i="2"/>
  <c r="AA202" i="2"/>
  <c r="Q205" i="2"/>
  <c r="R205" i="2"/>
  <c r="S205" i="2"/>
  <c r="T205" i="2"/>
  <c r="T215" i="2"/>
  <c r="BU216" i="2"/>
  <c r="BV216" i="2"/>
  <c r="BW216" i="2"/>
  <c r="BX216" i="2"/>
  <c r="BY216" i="2"/>
  <c r="BZ216" i="2"/>
  <c r="T219" i="2"/>
  <c r="AA219" i="2"/>
  <c r="CA219" i="2"/>
  <c r="CB219" i="2"/>
  <c r="BW220" i="2"/>
  <c r="BX220" i="2"/>
  <c r="U220" i="2"/>
  <c r="V220" i="2"/>
  <c r="AA223" i="2"/>
  <c r="U231" i="2"/>
  <c r="V231" i="2"/>
  <c r="AA231" i="2"/>
  <c r="Q241" i="2"/>
  <c r="R241" i="2"/>
  <c r="S241" i="2"/>
  <c r="T241" i="2"/>
  <c r="U257" i="2"/>
  <c r="V257" i="2"/>
  <c r="AA257" i="2"/>
  <c r="U358" i="2"/>
  <c r="V358" i="2"/>
  <c r="AA309" i="2"/>
  <c r="AA255" i="2"/>
  <c r="U255" i="2"/>
  <c r="V255" i="2"/>
  <c r="AA154" i="2"/>
  <c r="U154" i="2"/>
  <c r="V154" i="2"/>
  <c r="BV274" i="2"/>
  <c r="BW274" i="2"/>
  <c r="BW275" i="2"/>
  <c r="BX275" i="2"/>
  <c r="BY275" i="2"/>
  <c r="BZ275" i="2"/>
  <c r="BW276" i="2"/>
  <c r="BX276" i="2"/>
  <c r="BY276" i="2"/>
  <c r="BZ276" i="2"/>
  <c r="AA276" i="2"/>
  <c r="U276" i="2"/>
  <c r="V276" i="2"/>
  <c r="BX280" i="2"/>
  <c r="BY280" i="2"/>
  <c r="BZ280" i="2"/>
  <c r="AA280" i="2"/>
  <c r="CA280" i="2"/>
  <c r="CB280" i="2"/>
  <c r="U280" i="2"/>
  <c r="V280" i="2"/>
  <c r="T306" i="2"/>
  <c r="U306" i="2"/>
  <c r="V306" i="2"/>
  <c r="U307" i="2"/>
  <c r="V307" i="2"/>
  <c r="AA307" i="2"/>
  <c r="Q314" i="2"/>
  <c r="R314" i="2"/>
  <c r="S314" i="2"/>
  <c r="T314" i="2"/>
  <c r="AA314" i="2"/>
  <c r="Q317" i="2"/>
  <c r="R317" i="2"/>
  <c r="S317" i="2"/>
  <c r="T317" i="2"/>
  <c r="BW337" i="2"/>
  <c r="BX337" i="2"/>
  <c r="BY337" i="2"/>
  <c r="BZ337" i="2"/>
  <c r="R348" i="2"/>
  <c r="S348" i="2"/>
  <c r="T348" i="2"/>
  <c r="T349" i="2"/>
  <c r="AA349" i="2"/>
  <c r="CA349" i="2"/>
  <c r="CB349" i="2"/>
  <c r="Q352" i="2"/>
  <c r="R352" i="2"/>
  <c r="S352" i="2"/>
  <c r="T352" i="2"/>
  <c r="T353" i="2"/>
  <c r="Q356" i="2"/>
  <c r="R356" i="2"/>
  <c r="S356" i="2"/>
  <c r="T356" i="2"/>
  <c r="Q249" i="2"/>
  <c r="R249" i="2"/>
  <c r="S249" i="2"/>
  <c r="T249" i="2"/>
  <c r="U249" i="2"/>
  <c r="V249" i="2"/>
  <c r="Q209" i="2"/>
  <c r="R209" i="2"/>
  <c r="S209" i="2"/>
  <c r="T209" i="2"/>
  <c r="Q38" i="2"/>
  <c r="R38" i="2"/>
  <c r="S38" i="2"/>
  <c r="T38" i="2"/>
  <c r="U63" i="2"/>
  <c r="V63" i="2"/>
  <c r="U72" i="2"/>
  <c r="V72" i="2"/>
  <c r="U86" i="2"/>
  <c r="V86" i="2"/>
  <c r="AA86" i="2"/>
  <c r="BU106" i="2"/>
  <c r="BV106" i="2"/>
  <c r="BW106" i="2"/>
  <c r="BX106" i="2"/>
  <c r="BY106" i="2"/>
  <c r="U111" i="2"/>
  <c r="V111" i="2"/>
  <c r="Q30" i="2"/>
  <c r="R30" i="2"/>
  <c r="S30" i="2"/>
  <c r="T30" i="2"/>
  <c r="AA30" i="2"/>
  <c r="CA30" i="2"/>
  <c r="CB30" i="2"/>
  <c r="Q32" i="2"/>
  <c r="R32" i="2"/>
  <c r="S32" i="2"/>
  <c r="T32" i="2"/>
  <c r="Q40" i="2"/>
  <c r="R40" i="2"/>
  <c r="S40" i="2"/>
  <c r="T40" i="2"/>
  <c r="AA40" i="2"/>
  <c r="AA44" i="2"/>
  <c r="U49" i="2"/>
  <c r="V49" i="2"/>
  <c r="AA49" i="2"/>
  <c r="AA76" i="2"/>
  <c r="AA90" i="2"/>
  <c r="AA97" i="2"/>
  <c r="BU111" i="2"/>
  <c r="BV111" i="2"/>
  <c r="BW111" i="2"/>
  <c r="U270" i="2"/>
  <c r="V270" i="2"/>
  <c r="AA270" i="2"/>
  <c r="AA124" i="2"/>
  <c r="U58" i="2"/>
  <c r="V58" i="2"/>
  <c r="U73" i="2"/>
  <c r="V73" i="2"/>
  <c r="AA73" i="2"/>
  <c r="U136" i="2"/>
  <c r="V136" i="2"/>
  <c r="AA140" i="2"/>
  <c r="U140" i="2"/>
  <c r="V140" i="2"/>
  <c r="Q164" i="2"/>
  <c r="R164" i="2"/>
  <c r="S164" i="2"/>
  <c r="T164" i="2"/>
  <c r="U168" i="2"/>
  <c r="V168" i="2"/>
  <c r="AA168" i="2"/>
  <c r="CA168" i="2"/>
  <c r="CB168" i="2"/>
  <c r="BW169" i="2"/>
  <c r="BX169" i="2"/>
  <c r="BY169" i="2"/>
  <c r="BZ169" i="2"/>
  <c r="BU173" i="2"/>
  <c r="BV173" i="2"/>
  <c r="BW173" i="2"/>
  <c r="Q185" i="2"/>
  <c r="R185" i="2"/>
  <c r="S185" i="2"/>
  <c r="T185" i="2"/>
  <c r="U224" i="2"/>
  <c r="V224" i="2"/>
  <c r="AA224" i="2"/>
  <c r="CA224" i="2"/>
  <c r="CB224" i="2"/>
  <c r="BW232" i="2"/>
  <c r="BX232" i="2"/>
  <c r="BY232" i="2"/>
  <c r="BZ232" i="2"/>
  <c r="BW236" i="2"/>
  <c r="BX236" i="2"/>
  <c r="BY236" i="2"/>
  <c r="BZ236" i="2"/>
  <c r="U236" i="2"/>
  <c r="V236" i="2"/>
  <c r="AA236" i="2"/>
  <c r="Q243" i="2"/>
  <c r="R243" i="2"/>
  <c r="S243" i="2"/>
  <c r="T243" i="2"/>
  <c r="U200" i="2"/>
  <c r="V200" i="2"/>
  <c r="AA200" i="2"/>
  <c r="U130" i="2"/>
  <c r="V130" i="2"/>
  <c r="AA130" i="2"/>
  <c r="U104" i="2"/>
  <c r="V104" i="2"/>
  <c r="AA319" i="2"/>
  <c r="CA319" i="2"/>
  <c r="U319" i="2"/>
  <c r="V319" i="2"/>
  <c r="U304" i="2"/>
  <c r="V304" i="2"/>
  <c r="AA304" i="2"/>
  <c r="U273" i="2"/>
  <c r="V273" i="2"/>
  <c r="AA273" i="2"/>
  <c r="AA318" i="2"/>
  <c r="U318" i="2"/>
  <c r="V318" i="2"/>
  <c r="BW319" i="2"/>
  <c r="BW329" i="2"/>
  <c r="BX329" i="2"/>
  <c r="BY329" i="2"/>
  <c r="BZ329" i="2"/>
  <c r="AA332" i="2"/>
  <c r="U332" i="2"/>
  <c r="V332" i="2"/>
  <c r="U333" i="2"/>
  <c r="V333" i="2"/>
  <c r="AA333" i="2"/>
  <c r="CA333" i="2"/>
  <c r="CB333" i="2"/>
  <c r="AA343" i="2"/>
  <c r="BW358" i="2"/>
  <c r="BX358" i="2"/>
  <c r="BY358" i="2"/>
  <c r="BZ358" i="2"/>
  <c r="U252" i="2"/>
  <c r="V252" i="2"/>
  <c r="AA252" i="2"/>
  <c r="AA340" i="2"/>
  <c r="CA340" i="2"/>
  <c r="CB340" i="2"/>
  <c r="U340" i="2"/>
  <c r="V340" i="2"/>
  <c r="U288" i="2"/>
  <c r="V288" i="2"/>
  <c r="AA175" i="2"/>
  <c r="U175" i="2"/>
  <c r="V175" i="2"/>
  <c r="U133" i="2"/>
  <c r="V133" i="2"/>
  <c r="V325" i="2"/>
  <c r="AA325" i="2"/>
  <c r="AA5" i="2"/>
  <c r="CA5" i="2"/>
  <c r="CB5" i="2"/>
  <c r="U198" i="2"/>
  <c r="V198" i="2"/>
  <c r="U123" i="2"/>
  <c r="V123" i="2"/>
  <c r="AA79" i="2"/>
  <c r="CA79" i="2"/>
  <c r="AA195" i="2"/>
  <c r="U180" i="2"/>
  <c r="V180" i="2"/>
  <c r="V176" i="2"/>
  <c r="AA176" i="2"/>
  <c r="CA176" i="2"/>
  <c r="CB176" i="2"/>
  <c r="U128" i="2"/>
  <c r="V128" i="2"/>
  <c r="AA162" i="2"/>
  <c r="CA162" i="2"/>
  <c r="BW148" i="2"/>
  <c r="BX148" i="2"/>
  <c r="BY148" i="2"/>
  <c r="BZ148" i="2"/>
  <c r="U12" i="2"/>
  <c r="V12" i="2"/>
  <c r="BW11" i="2"/>
  <c r="BX11" i="2"/>
  <c r="BY11" i="2"/>
  <c r="BU85" i="2"/>
  <c r="BV85" i="2"/>
  <c r="BW85" i="2"/>
  <c r="BX85" i="2"/>
  <c r="BY85" i="2"/>
  <c r="BZ85" i="2"/>
  <c r="BW78" i="2"/>
  <c r="BX78" i="2"/>
  <c r="CA71" i="2"/>
  <c r="CB71" i="2"/>
  <c r="U48" i="2"/>
  <c r="V48" i="2"/>
  <c r="U80" i="2"/>
  <c r="V80" i="2"/>
  <c r="AA17" i="2"/>
  <c r="BW221" i="2"/>
  <c r="BX221" i="2"/>
  <c r="BY221" i="2"/>
  <c r="BZ221" i="2"/>
  <c r="AA221" i="2"/>
  <c r="BW108" i="2"/>
  <c r="BX108" i="2"/>
  <c r="BY108" i="2"/>
  <c r="BE148" i="2"/>
  <c r="T66" i="2"/>
  <c r="T222" i="2"/>
  <c r="U222" i="2"/>
  <c r="V222" i="2"/>
  <c r="CA195" i="2"/>
  <c r="BW124" i="2"/>
  <c r="BX124" i="2"/>
  <c r="BY124" i="2"/>
  <c r="BQ267" i="2"/>
  <c r="BS267" i="2"/>
  <c r="T21" i="2"/>
  <c r="AA21" i="2"/>
  <c r="T330" i="2"/>
  <c r="BW227" i="2"/>
  <c r="BX227" i="2"/>
  <c r="BY227" i="2"/>
  <c r="BZ227" i="2"/>
  <c r="T96" i="2"/>
  <c r="AA96" i="2"/>
  <c r="BU45" i="2"/>
  <c r="BV45" i="2"/>
  <c r="BW45" i="2"/>
  <c r="BX45" i="2"/>
  <c r="BY45" i="2"/>
  <c r="BU49" i="2"/>
  <c r="BV49" i="2"/>
  <c r="BW49" i="2"/>
  <c r="BX49" i="2"/>
  <c r="CA87" i="2"/>
  <c r="CB87" i="2"/>
  <c r="BU132" i="2"/>
  <c r="BV132" i="2"/>
  <c r="BW120" i="2"/>
  <c r="BX120" i="2"/>
  <c r="BY120" i="2"/>
  <c r="T337" i="2"/>
  <c r="U337" i="2"/>
  <c r="V337" i="2"/>
  <c r="BZ76" i="2"/>
  <c r="BW290" i="2"/>
  <c r="BX290" i="2"/>
  <c r="BY290" i="2"/>
  <c r="BZ290" i="2"/>
  <c r="T102" i="2"/>
  <c r="U102" i="2"/>
  <c r="V102" i="2"/>
  <c r="T9" i="2"/>
  <c r="U9" i="2"/>
  <c r="V9" i="2"/>
  <c r="T16" i="2"/>
  <c r="AA16" i="2"/>
  <c r="CA16" i="2"/>
  <c r="CB16" i="2"/>
  <c r="T310" i="2"/>
  <c r="AA310" i="2"/>
  <c r="T119" i="2"/>
  <c r="T181" i="2"/>
  <c r="T94" i="2"/>
  <c r="BW263" i="2"/>
  <c r="BX263" i="2"/>
  <c r="BY263" i="2"/>
  <c r="T248" i="2"/>
  <c r="T37" i="2"/>
  <c r="U37" i="2"/>
  <c r="V37" i="2"/>
  <c r="BW359" i="2"/>
  <c r="BX359" i="2"/>
  <c r="BY359" i="2"/>
  <c r="BU211" i="2"/>
  <c r="BV211" i="2"/>
  <c r="AA336" i="2"/>
  <c r="AA207" i="2"/>
  <c r="U219" i="2"/>
  <c r="V219" i="2"/>
  <c r="AA213" i="2"/>
  <c r="U213" i="2"/>
  <c r="V213" i="2"/>
  <c r="BW154" i="2"/>
  <c r="BX154" i="2"/>
  <c r="BY154" i="2"/>
  <c r="BU154" i="2"/>
  <c r="BV154" i="2"/>
  <c r="BW127" i="2"/>
  <c r="BX127" i="2"/>
  <c r="BY127" i="2"/>
  <c r="BU127" i="2"/>
  <c r="BV127" i="2"/>
  <c r="BU297" i="2"/>
  <c r="BV297" i="2"/>
  <c r="BW297" i="2"/>
  <c r="BU157" i="2"/>
  <c r="BV157" i="2"/>
  <c r="BW157" i="2"/>
  <c r="BX157" i="2"/>
  <c r="BY157" i="2"/>
  <c r="BZ157" i="2"/>
  <c r="BU160" i="2"/>
  <c r="BV160" i="2"/>
  <c r="BW160" i="2"/>
  <c r="BX44" i="2"/>
  <c r="BY44" i="2"/>
  <c r="BZ44" i="2"/>
  <c r="CA44" i="2"/>
  <c r="CB44" i="2"/>
  <c r="AA55" i="2"/>
  <c r="U55" i="2"/>
  <c r="V55" i="2"/>
  <c r="AA74" i="2"/>
  <c r="U74" i="2"/>
  <c r="V74" i="2"/>
  <c r="T235" i="2"/>
  <c r="T42" i="2"/>
  <c r="AA42" i="2"/>
  <c r="T234" i="2"/>
  <c r="BU209" i="2"/>
  <c r="BV209" i="2"/>
  <c r="CA169" i="2"/>
  <c r="CB169" i="2"/>
  <c r="T197" i="2"/>
  <c r="U197" i="2"/>
  <c r="V197" i="2"/>
  <c r="T350" i="2"/>
  <c r="BW211" i="2"/>
  <c r="BX211" i="2"/>
  <c r="BY211" i="2"/>
  <c r="AA240" i="2"/>
  <c r="U240" i="2"/>
  <c r="V240" i="2"/>
  <c r="BU159" i="2"/>
  <c r="BV159" i="2"/>
  <c r="BW159" i="2"/>
  <c r="BX313" i="2"/>
  <c r="BY313" i="2"/>
  <c r="BZ313" i="2"/>
  <c r="BU328" i="2"/>
  <c r="BV328" i="2"/>
  <c r="BW328" i="2"/>
  <c r="AA177" i="2"/>
  <c r="CA177" i="2"/>
  <c r="CB177" i="2"/>
  <c r="U177" i="2"/>
  <c r="V177" i="2"/>
  <c r="BU212" i="2"/>
  <c r="BV212" i="2"/>
  <c r="BW212" i="2"/>
  <c r="BX212" i="2"/>
  <c r="BY212" i="2"/>
  <c r="U26" i="2"/>
  <c r="V26" i="2"/>
  <c r="AA152" i="2"/>
  <c r="U152" i="2"/>
  <c r="V152" i="2"/>
  <c r="BU257" i="2"/>
  <c r="BV257" i="2"/>
  <c r="BW257" i="2"/>
  <c r="U186" i="2"/>
  <c r="V186" i="2"/>
  <c r="AA186" i="2"/>
  <c r="AA151" i="2"/>
  <c r="U151" i="2"/>
  <c r="V151" i="2"/>
  <c r="U82" i="2"/>
  <c r="V82" i="2"/>
  <c r="AA82" i="2"/>
  <c r="BU114" i="2"/>
  <c r="BV114" i="2"/>
  <c r="BW114" i="2"/>
  <c r="BX114" i="2"/>
  <c r="BY114" i="2"/>
  <c r="BZ114" i="2"/>
  <c r="AA197" i="2"/>
  <c r="CA197" i="2"/>
  <c r="CB197" i="2"/>
  <c r="BU146" i="2"/>
  <c r="BV146" i="2"/>
  <c r="BW146" i="2"/>
  <c r="BX146" i="2"/>
  <c r="BY146" i="2"/>
  <c r="BZ146" i="2"/>
  <c r="BU109" i="2"/>
  <c r="BV109" i="2"/>
  <c r="BW109" i="2"/>
  <c r="BX109" i="2"/>
  <c r="BY109" i="2"/>
  <c r="BZ109" i="2"/>
  <c r="AA306" i="2"/>
  <c r="AA108" i="2"/>
  <c r="CB79" i="2"/>
  <c r="BX33" i="2"/>
  <c r="BY33" i="2"/>
  <c r="BZ33" i="2"/>
  <c r="U338" i="2"/>
  <c r="V338" i="2"/>
  <c r="CA341" i="2"/>
  <c r="CB341" i="2"/>
  <c r="BW171" i="2"/>
  <c r="BX171" i="2"/>
  <c r="BY171" i="2"/>
  <c r="BZ171" i="2"/>
  <c r="BW273" i="2"/>
  <c r="BX273" i="2"/>
  <c r="BY273" i="2"/>
  <c r="BZ273" i="2"/>
  <c r="BQ278" i="2"/>
  <c r="BS278" i="2"/>
  <c r="BQ299" i="2"/>
  <c r="BS299" i="2"/>
  <c r="BU299" i="2"/>
  <c r="BV299" i="2"/>
  <c r="N232" i="2"/>
  <c r="BE147" i="2"/>
  <c r="BW311" i="2"/>
  <c r="BX311" i="2"/>
  <c r="BY311" i="2"/>
  <c r="BZ311" i="2"/>
  <c r="BW181" i="2"/>
  <c r="BX181" i="2"/>
  <c r="BY181" i="2"/>
  <c r="BQ249" i="2"/>
  <c r="BS249" i="2"/>
  <c r="BU249" i="2"/>
  <c r="BV249" i="2"/>
  <c r="BQ254" i="2"/>
  <c r="BS254" i="2"/>
  <c r="BQ272" i="2"/>
  <c r="BS272" i="2"/>
  <c r="BU272" i="2"/>
  <c r="BV272" i="2"/>
  <c r="BQ301" i="2"/>
  <c r="BS301" i="2"/>
  <c r="CA39" i="2"/>
  <c r="CB39" i="2"/>
  <c r="AA335" i="2"/>
  <c r="CA335" i="2"/>
  <c r="CB335" i="2"/>
  <c r="U335" i="2"/>
  <c r="V335" i="2"/>
  <c r="AA65" i="2"/>
  <c r="CA65" i="2"/>
  <c r="BU123" i="2"/>
  <c r="BV123" i="2"/>
  <c r="BW123" i="2"/>
  <c r="BX123" i="2"/>
  <c r="BY123" i="2"/>
  <c r="BU355" i="2"/>
  <c r="BV355" i="2"/>
  <c r="BW355" i="2"/>
  <c r="BX355" i="2"/>
  <c r="BY355" i="2"/>
  <c r="BZ355" i="2"/>
  <c r="U290" i="2"/>
  <c r="V290" i="2"/>
  <c r="AA290" i="2"/>
  <c r="BU128" i="2"/>
  <c r="BV128" i="2"/>
  <c r="BW128" i="2"/>
  <c r="BW102" i="2"/>
  <c r="BX102" i="2"/>
  <c r="BY102" i="2"/>
  <c r="BZ102" i="2"/>
  <c r="BW70" i="2"/>
  <c r="CA70" i="2"/>
  <c r="CB70" i="2"/>
  <c r="U46" i="2"/>
  <c r="V46" i="2"/>
  <c r="BX29" i="2"/>
  <c r="BY29" i="2"/>
  <c r="BZ29" i="2"/>
  <c r="BW59" i="2"/>
  <c r="T27" i="2"/>
  <c r="AA27" i="2"/>
  <c r="CA27" i="2"/>
  <c r="CB27" i="2"/>
  <c r="BU119" i="2"/>
  <c r="BV119" i="2"/>
  <c r="BW119" i="2"/>
  <c r="BX119" i="2"/>
  <c r="BY119" i="2"/>
  <c r="BQ286" i="2"/>
  <c r="BS286" i="2"/>
  <c r="BW262" i="2"/>
  <c r="BX262" i="2"/>
  <c r="BY262" i="2"/>
  <c r="BZ262" i="2"/>
  <c r="BQ240" i="2"/>
  <c r="BS240" i="2"/>
  <c r="BQ237" i="2"/>
  <c r="BS237" i="2"/>
  <c r="BU237" i="2"/>
  <c r="BV237" i="2"/>
  <c r="BU120" i="2"/>
  <c r="BV120" i="2"/>
  <c r="BW118" i="2"/>
  <c r="BX118" i="2"/>
  <c r="BY118" i="2"/>
  <c r="N294" i="2"/>
  <c r="Q294" i="2"/>
  <c r="R294" i="2"/>
  <c r="S294" i="2"/>
  <c r="T294" i="2"/>
  <c r="BQ260" i="2"/>
  <c r="BS260" i="2"/>
  <c r="BU260" i="2"/>
  <c r="BV260" i="2"/>
  <c r="N260" i="2"/>
  <c r="Q260" i="2"/>
  <c r="R260" i="2"/>
  <c r="S260" i="2"/>
  <c r="N242" i="2"/>
  <c r="Q242" i="2"/>
  <c r="R242" i="2"/>
  <c r="S242" i="2"/>
  <c r="T242" i="2"/>
  <c r="U242" i="2"/>
  <c r="V242" i="2"/>
  <c r="N148" i="2"/>
  <c r="Q148" i="2"/>
  <c r="R148" i="2"/>
  <c r="S148" i="2"/>
  <c r="T148" i="2"/>
  <c r="N253" i="2"/>
  <c r="Q253" i="2"/>
  <c r="R253" i="2"/>
  <c r="S253" i="2"/>
  <c r="T253" i="2"/>
  <c r="U314" i="2"/>
  <c r="V314" i="2"/>
  <c r="U271" i="2"/>
  <c r="V271" i="2"/>
  <c r="BZ106" i="2"/>
  <c r="CA358" i="2"/>
  <c r="CB358" i="2"/>
  <c r="AA357" i="2"/>
  <c r="CA357" i="2"/>
  <c r="CB357" i="2"/>
  <c r="BZ54" i="2"/>
  <c r="AA159" i="2"/>
  <c r="U159" i="2"/>
  <c r="V159" i="2"/>
  <c r="AA315" i="2"/>
  <c r="BX354" i="2"/>
  <c r="BY354" i="2"/>
  <c r="BZ354" i="2"/>
  <c r="BU74" i="2"/>
  <c r="BV74" i="2"/>
  <c r="BW74" i="2"/>
  <c r="CA17" i="2"/>
  <c r="CB17" i="2"/>
  <c r="CA220" i="2"/>
  <c r="CB220" i="2"/>
  <c r="AA328" i="2"/>
  <c r="BU8" i="2"/>
  <c r="BV8" i="2"/>
  <c r="BW8" i="2"/>
  <c r="BU241" i="2"/>
  <c r="BV241" i="2"/>
  <c r="BW241" i="2"/>
  <c r="BU40" i="2"/>
  <c r="BV40" i="2"/>
  <c r="BW40" i="2"/>
  <c r="BW28" i="2"/>
  <c r="BX28" i="2"/>
  <c r="BY28" i="2"/>
  <c r="BZ28" i="2"/>
  <c r="BW36" i="2"/>
  <c r="BX36" i="2"/>
  <c r="BY36" i="2"/>
  <c r="BZ36" i="2"/>
  <c r="BW3" i="2"/>
  <c r="BX3" i="2"/>
  <c r="BY3" i="2"/>
  <c r="BZ3" i="2"/>
  <c r="U199" i="2"/>
  <c r="V199" i="2"/>
  <c r="AA199" i="2"/>
  <c r="CA199" i="2"/>
  <c r="CB199" i="2"/>
  <c r="BW110" i="2"/>
  <c r="BU203" i="2"/>
  <c r="BV203" i="2"/>
  <c r="BW203" i="2"/>
  <c r="BU300" i="2"/>
  <c r="BV300" i="2"/>
  <c r="BW300" i="2"/>
  <c r="CA300" i="2"/>
  <c r="N342" i="2"/>
  <c r="Q342" i="2"/>
  <c r="R342" i="2"/>
  <c r="S342" i="2"/>
  <c r="N163" i="2"/>
  <c r="Q163" i="2"/>
  <c r="R163" i="2"/>
  <c r="S163" i="2"/>
  <c r="T163" i="2"/>
  <c r="N206" i="2"/>
  <c r="N344" i="2"/>
  <c r="Q344" i="2"/>
  <c r="R344" i="2"/>
  <c r="S344" i="2"/>
  <c r="T344" i="2"/>
  <c r="BQ298" i="2"/>
  <c r="BS298" i="2"/>
  <c r="BU298" i="2"/>
  <c r="BV298" i="2"/>
  <c r="BW298" i="2"/>
  <c r="BX298" i="2"/>
  <c r="BY298" i="2"/>
  <c r="BZ298" i="2"/>
  <c r="BE295" i="2"/>
  <c r="BE293" i="2"/>
  <c r="N291" i="2"/>
  <c r="Q291" i="2"/>
  <c r="R291" i="2"/>
  <c r="S291" i="2"/>
  <c r="T291" i="2"/>
  <c r="BE263" i="2"/>
  <c r="BE255" i="2"/>
  <c r="BQ243" i="2"/>
  <c r="BS243" i="2"/>
  <c r="BE235" i="2"/>
  <c r="BQ304" i="2"/>
  <c r="BS304" i="2"/>
  <c r="N295" i="2"/>
  <c r="Q295" i="2"/>
  <c r="R295" i="2"/>
  <c r="S295" i="2"/>
  <c r="BQ288" i="2"/>
  <c r="BS288" i="2"/>
  <c r="BE285" i="2"/>
  <c r="N247" i="2"/>
  <c r="Q247" i="2"/>
  <c r="R247" i="2"/>
  <c r="S247" i="2"/>
  <c r="BE231" i="2"/>
  <c r="N227" i="2"/>
  <c r="BE301" i="2"/>
  <c r="N299" i="2"/>
  <c r="BE297" i="2"/>
  <c r="BQ293" i="2"/>
  <c r="BS293" i="2"/>
  <c r="BQ292" i="2"/>
  <c r="BS292" i="2"/>
  <c r="BU292" i="2"/>
  <c r="BV292" i="2"/>
  <c r="BE289" i="2"/>
  <c r="N279" i="2"/>
  <c r="Q279" i="2"/>
  <c r="R279" i="2"/>
  <c r="S279" i="2"/>
  <c r="T279" i="2"/>
  <c r="BE271" i="2"/>
  <c r="BE247" i="2"/>
  <c r="BQ223" i="2"/>
  <c r="BS223" i="2"/>
  <c r="BE299" i="2"/>
  <c r="BE291" i="2"/>
  <c r="N289" i="2"/>
  <c r="BE281" i="2"/>
  <c r="BQ279" i="2"/>
  <c r="BS279" i="2"/>
  <c r="N277" i="2"/>
  <c r="Q277" i="2"/>
  <c r="R277" i="2"/>
  <c r="S277" i="2"/>
  <c r="T277" i="2"/>
  <c r="N275" i="2"/>
  <c r="BE273" i="2"/>
  <c r="N262" i="2"/>
  <c r="Q262" i="2"/>
  <c r="BE259" i="2"/>
  <c r="N245" i="2"/>
  <c r="N230" i="2"/>
  <c r="Q230" i="2"/>
  <c r="R230" i="2"/>
  <c r="S230" i="2"/>
  <c r="T230" i="2"/>
  <c r="N146" i="2"/>
  <c r="Q146" i="2"/>
  <c r="R146" i="2"/>
  <c r="S146" i="2"/>
  <c r="T146" i="2"/>
  <c r="BX319" i="2"/>
  <c r="BY319" i="2"/>
  <c r="BZ319" i="2"/>
  <c r="CB319" i="2"/>
  <c r="CA329" i="2"/>
  <c r="CB329" i="2"/>
  <c r="V158" i="2"/>
  <c r="AA158" i="2"/>
  <c r="CA158" i="2"/>
  <c r="CB158" i="2"/>
  <c r="BX98" i="2"/>
  <c r="BY98" i="2"/>
  <c r="BZ98" i="2"/>
  <c r="BU283" i="2"/>
  <c r="BV283" i="2"/>
  <c r="BW283" i="2"/>
  <c r="U283" i="2"/>
  <c r="V283" i="2"/>
  <c r="CA147" i="2"/>
  <c r="CB147" i="2"/>
  <c r="BW48" i="2"/>
  <c r="BX48" i="2"/>
  <c r="BY48" i="2"/>
  <c r="BZ48" i="2"/>
  <c r="BU130" i="2"/>
  <c r="BV130" i="2"/>
  <c r="BW130" i="2"/>
  <c r="AA88" i="2"/>
  <c r="U88" i="2"/>
  <c r="V88" i="2"/>
  <c r="AA91" i="2"/>
  <c r="U91" i="2"/>
  <c r="V91" i="2"/>
  <c r="BY220" i="2"/>
  <c r="BZ220" i="2"/>
  <c r="AA160" i="2"/>
  <c r="U160" i="2"/>
  <c r="V160" i="2"/>
  <c r="AA3" i="2"/>
  <c r="CA3" i="2"/>
  <c r="CB3" i="2"/>
  <c r="AA192" i="2"/>
  <c r="CA192" i="2"/>
  <c r="CB192" i="2"/>
  <c r="BW10" i="2"/>
  <c r="BX10" i="2"/>
  <c r="BY10" i="2"/>
  <c r="BZ10" i="2"/>
  <c r="U41" i="2"/>
  <c r="V41" i="2"/>
  <c r="AA41" i="2"/>
  <c r="BU186" i="2"/>
  <c r="BV186" i="2"/>
  <c r="BW186" i="2"/>
  <c r="U145" i="2"/>
  <c r="V145" i="2"/>
  <c r="AA145" i="2"/>
  <c r="CA145" i="2"/>
  <c r="CB145" i="2"/>
  <c r="AA83" i="2"/>
  <c r="CA83" i="2"/>
  <c r="CB83" i="2"/>
  <c r="U83" i="2"/>
  <c r="V83" i="2"/>
  <c r="U161" i="2"/>
  <c r="V161" i="2"/>
  <c r="AA161" i="2"/>
  <c r="CA161" i="2"/>
  <c r="CB161" i="2"/>
  <c r="U31" i="2"/>
  <c r="V31" i="2"/>
  <c r="AA31" i="2"/>
  <c r="CA31" i="2"/>
  <c r="CB31" i="2"/>
  <c r="U21" i="2"/>
  <c r="V21" i="2"/>
  <c r="BW277" i="2"/>
  <c r="BW183" i="2"/>
  <c r="BX183" i="2"/>
  <c r="BY183" i="2"/>
  <c r="BZ183" i="2"/>
  <c r="T188" i="2"/>
  <c r="U188" i="2"/>
  <c r="V188" i="2"/>
  <c r="BU104" i="2"/>
  <c r="BV104" i="2"/>
  <c r="BW104" i="2"/>
  <c r="T107" i="2"/>
  <c r="T117" i="2"/>
  <c r="Q6" i="2"/>
  <c r="R6" i="2"/>
  <c r="S6" i="2"/>
  <c r="T6" i="2"/>
  <c r="T184" i="2"/>
  <c r="BU34" i="2"/>
  <c r="BV34" i="2"/>
  <c r="BW34" i="2"/>
  <c r="BX34" i="2"/>
  <c r="BY34" i="2"/>
  <c r="BZ34" i="2"/>
  <c r="BU174" i="2"/>
  <c r="BV174" i="2"/>
  <c r="BW174" i="2"/>
  <c r="BU140" i="2"/>
  <c r="BV140" i="2"/>
  <c r="BW140" i="2"/>
  <c r="BU239" i="2"/>
  <c r="BV239" i="2"/>
  <c r="BW239" i="2"/>
  <c r="BU360" i="2"/>
  <c r="BV360" i="2"/>
  <c r="BW360" i="2"/>
  <c r="T265" i="2"/>
  <c r="U265" i="2"/>
  <c r="BU229" i="2"/>
  <c r="BV229" i="2"/>
  <c r="BW229" i="2"/>
  <c r="T320" i="2"/>
  <c r="U320" i="2"/>
  <c r="BU253" i="2"/>
  <c r="BV253" i="2"/>
  <c r="BW253" i="2"/>
  <c r="BX253" i="2"/>
  <c r="BY253" i="2"/>
  <c r="BZ253" i="2"/>
  <c r="BU188" i="2"/>
  <c r="BV188" i="2"/>
  <c r="BW188" i="2"/>
  <c r="BU175" i="2"/>
  <c r="BV175" i="2"/>
  <c r="BW175" i="2"/>
  <c r="BU201" i="2"/>
  <c r="BV201" i="2"/>
  <c r="BW201" i="2"/>
  <c r="BU303" i="2"/>
  <c r="BV303" i="2"/>
  <c r="BW303" i="2"/>
  <c r="CA303" i="2"/>
  <c r="CB303" i="2"/>
  <c r="BW191" i="2"/>
  <c r="BX191" i="2"/>
  <c r="BY191" i="2"/>
  <c r="BZ191" i="2"/>
  <c r="Q165" i="2"/>
  <c r="R165" i="2"/>
  <c r="S165" i="2"/>
  <c r="T165" i="2"/>
  <c r="T167" i="2"/>
  <c r="BU142" i="2"/>
  <c r="BV142" i="2"/>
  <c r="BW142" i="2"/>
  <c r="BX142" i="2"/>
  <c r="BY142" i="2"/>
  <c r="BZ142" i="2"/>
  <c r="AA308" i="2"/>
  <c r="CA308" i="2"/>
  <c r="CB308" i="2"/>
  <c r="U308" i="2"/>
  <c r="V308" i="2"/>
  <c r="BU330" i="2"/>
  <c r="BV330" i="2"/>
  <c r="BW330" i="2"/>
  <c r="BX330" i="2"/>
  <c r="BY330" i="2"/>
  <c r="BZ330" i="2"/>
  <c r="BW170" i="2"/>
  <c r="CA170" i="2"/>
  <c r="CB170" i="2"/>
  <c r="BW4" i="2"/>
  <c r="BX4" i="2"/>
  <c r="BY4" i="2"/>
  <c r="BZ4" i="2"/>
  <c r="BU196" i="2"/>
  <c r="BV196" i="2"/>
  <c r="BW196" i="2"/>
  <c r="BU107" i="2"/>
  <c r="BV107" i="2"/>
  <c r="BW107" i="2"/>
  <c r="BU246" i="2"/>
  <c r="BV246" i="2"/>
  <c r="BW246" i="2"/>
  <c r="BW309" i="2"/>
  <c r="BX309" i="2"/>
  <c r="BY309" i="2"/>
  <c r="BZ309" i="2"/>
  <c r="BU314" i="2"/>
  <c r="BV314" i="2"/>
  <c r="BW314" i="2"/>
  <c r="T292" i="2"/>
  <c r="T15" i="2"/>
  <c r="AA15" i="2"/>
  <c r="U15" i="2"/>
  <c r="V15" i="2"/>
  <c r="BU43" i="2"/>
  <c r="BV43" i="2"/>
  <c r="BW43" i="2"/>
  <c r="T100" i="2"/>
  <c r="U100" i="2"/>
  <c r="V100" i="2"/>
  <c r="BU92" i="2"/>
  <c r="BV92" i="2"/>
  <c r="BW92" i="2"/>
  <c r="BU99" i="2"/>
  <c r="BV99" i="2"/>
  <c r="BW99" i="2"/>
  <c r="T139" i="2"/>
  <c r="AA139" i="2"/>
  <c r="CA139" i="2"/>
  <c r="CB139" i="2"/>
  <c r="BU112" i="2"/>
  <c r="BV112" i="2"/>
  <c r="BW112" i="2"/>
  <c r="BU133" i="2"/>
  <c r="BV133" i="2"/>
  <c r="BW133" i="2"/>
  <c r="CA133" i="2"/>
  <c r="CB133" i="2"/>
  <c r="BU136" i="2"/>
  <c r="BV136" i="2"/>
  <c r="BW136" i="2"/>
  <c r="BU234" i="2"/>
  <c r="BV234" i="2"/>
  <c r="BW234" i="2"/>
  <c r="BX234" i="2"/>
  <c r="BY234" i="2"/>
  <c r="BZ234" i="2"/>
  <c r="BW208" i="2"/>
  <c r="BX208" i="2"/>
  <c r="BY208" i="2"/>
  <c r="BZ208" i="2"/>
  <c r="Q216" i="2"/>
  <c r="R216" i="2"/>
  <c r="S216" i="2"/>
  <c r="T216" i="2"/>
  <c r="BW222" i="2"/>
  <c r="BX222" i="2"/>
  <c r="BY222" i="2"/>
  <c r="BZ222" i="2"/>
  <c r="Q225" i="2"/>
  <c r="R225" i="2"/>
  <c r="S225" i="2"/>
  <c r="T225" i="2"/>
  <c r="BW295" i="2"/>
  <c r="BX295" i="2"/>
  <c r="BY295" i="2"/>
  <c r="BZ295" i="2"/>
  <c r="BW32" i="2"/>
  <c r="BX32" i="2"/>
  <c r="BY32" i="2"/>
  <c r="BZ32" i="2"/>
  <c r="T298" i="2"/>
  <c r="AA298" i="2"/>
  <c r="CA298" i="2"/>
  <c r="CB298" i="2"/>
  <c r="BU91" i="2"/>
  <c r="BV91" i="2"/>
  <c r="BW91" i="2"/>
  <c r="BU230" i="2"/>
  <c r="BV230" i="2"/>
  <c r="BW230" i="2"/>
  <c r="BX230" i="2"/>
  <c r="BY230" i="2"/>
  <c r="BZ230" i="2"/>
  <c r="BW348" i="2"/>
  <c r="BU336" i="2"/>
  <c r="BV336" i="2"/>
  <c r="BW336" i="2"/>
  <c r="BU103" i="2"/>
  <c r="BV103" i="2"/>
  <c r="BW103" i="2"/>
  <c r="BU143" i="2"/>
  <c r="BV143" i="2"/>
  <c r="BW143" i="2"/>
  <c r="BU204" i="2"/>
  <c r="BV204" i="2"/>
  <c r="BW204" i="2"/>
  <c r="T312" i="2"/>
  <c r="U312" i="2"/>
  <c r="V312" i="2"/>
  <c r="T208" i="2"/>
  <c r="BW294" i="2"/>
  <c r="BX294" i="2"/>
  <c r="BY294" i="2"/>
  <c r="BZ294" i="2"/>
  <c r="BU214" i="2"/>
  <c r="BV214" i="2"/>
  <c r="BW214" i="2"/>
  <c r="BU116" i="2"/>
  <c r="BV116" i="2"/>
  <c r="BW116" i="2"/>
  <c r="BW156" i="2"/>
  <c r="BX156" i="2"/>
  <c r="BY156" i="2"/>
  <c r="BZ156" i="2"/>
  <c r="BU150" i="2"/>
  <c r="BV150" i="2"/>
  <c r="BW150" i="2"/>
  <c r="CA150" i="2"/>
  <c r="CB150" i="2"/>
  <c r="T355" i="2"/>
  <c r="AA355" i="2"/>
  <c r="BW7" i="2"/>
  <c r="BX7" i="2"/>
  <c r="BY7" i="2"/>
  <c r="BZ7" i="2"/>
  <c r="N13" i="2"/>
  <c r="Q13" i="2"/>
  <c r="R13" i="2"/>
  <c r="S13" i="2"/>
  <c r="T13" i="2"/>
  <c r="T342" i="2"/>
  <c r="N281" i="2"/>
  <c r="Q281" i="2"/>
  <c r="R281" i="2"/>
  <c r="S281" i="2"/>
  <c r="BU268" i="2"/>
  <c r="BV268" i="2"/>
  <c r="BW268" i="2"/>
  <c r="BX268" i="2"/>
  <c r="BY268" i="2"/>
  <c r="BZ268" i="2"/>
  <c r="BD281" i="2"/>
  <c r="BD231" i="2"/>
  <c r="AA9" i="2"/>
  <c r="CA290" i="2"/>
  <c r="CB290" i="2"/>
  <c r="U96" i="2"/>
  <c r="V96" i="2"/>
  <c r="CA221" i="2"/>
  <c r="CB221" i="2"/>
  <c r="CA124" i="2"/>
  <c r="AA105" i="2"/>
  <c r="CA105" i="2"/>
  <c r="CB105" i="2"/>
  <c r="U105" i="2"/>
  <c r="V105" i="2"/>
  <c r="BY78" i="2"/>
  <c r="BZ78" i="2"/>
  <c r="CA154" i="2"/>
  <c r="AA222" i="2"/>
  <c r="AA66" i="2"/>
  <c r="CA66" i="2"/>
  <c r="U66" i="2"/>
  <c r="V66" i="2"/>
  <c r="U330" i="2"/>
  <c r="V330" i="2"/>
  <c r="AA330" i="2"/>
  <c r="BZ45" i="2"/>
  <c r="CA45" i="2"/>
  <c r="CB45" i="2"/>
  <c r="BY49" i="2"/>
  <c r="BZ49" i="2"/>
  <c r="U16" i="2"/>
  <c r="V16" i="2"/>
  <c r="AA181" i="2"/>
  <c r="CA181" i="2"/>
  <c r="U181" i="2"/>
  <c r="V181" i="2"/>
  <c r="U119" i="2"/>
  <c r="V119" i="2"/>
  <c r="AA119" i="2"/>
  <c r="CA119" i="2"/>
  <c r="AA37" i="2"/>
  <c r="CA37" i="2"/>
  <c r="CB37" i="2"/>
  <c r="U310" i="2"/>
  <c r="V310" i="2"/>
  <c r="AA337" i="2"/>
  <c r="CA273" i="2"/>
  <c r="CB273" i="2"/>
  <c r="U248" i="2"/>
  <c r="V248" i="2"/>
  <c r="AA248" i="2"/>
  <c r="AA94" i="2"/>
  <c r="CA94" i="2"/>
  <c r="CB94" i="2"/>
  <c r="U94" i="2"/>
  <c r="V94" i="2"/>
  <c r="AA234" i="2"/>
  <c r="U234" i="2"/>
  <c r="V234" i="2"/>
  <c r="AA235" i="2"/>
  <c r="CA235" i="2"/>
  <c r="CB235" i="2"/>
  <c r="U235" i="2"/>
  <c r="V235" i="2"/>
  <c r="U350" i="2"/>
  <c r="V350" i="2"/>
  <c r="AA350" i="2"/>
  <c r="CA350" i="2"/>
  <c r="CB350" i="2"/>
  <c r="BZ212" i="2"/>
  <c r="Q232" i="2"/>
  <c r="R232" i="2"/>
  <c r="S232" i="2"/>
  <c r="T232" i="2"/>
  <c r="BU278" i="2"/>
  <c r="BV278" i="2"/>
  <c r="BZ123" i="2"/>
  <c r="CA123" i="2"/>
  <c r="CB123" i="2"/>
  <c r="BU286" i="2"/>
  <c r="BV286" i="2"/>
  <c r="BX70" i="2"/>
  <c r="BY70" i="2"/>
  <c r="BZ70" i="2"/>
  <c r="BX50" i="2"/>
  <c r="BY50" i="2"/>
  <c r="BZ50" i="2"/>
  <c r="CA50" i="2"/>
  <c r="CB50" i="2"/>
  <c r="CB300" i="2"/>
  <c r="CA156" i="2"/>
  <c r="CB156" i="2"/>
  <c r="Q227" i="2"/>
  <c r="R227" i="2"/>
  <c r="S227" i="2"/>
  <c r="T227" i="2"/>
  <c r="Q245" i="2"/>
  <c r="R245" i="2"/>
  <c r="S245" i="2"/>
  <c r="Q275" i="2"/>
  <c r="R275" i="2"/>
  <c r="S275" i="2"/>
  <c r="T275" i="2"/>
  <c r="Q289" i="2"/>
  <c r="R289" i="2"/>
  <c r="S289" i="2"/>
  <c r="Q206" i="2"/>
  <c r="R206" i="2"/>
  <c r="S206" i="2"/>
  <c r="Q299" i="2"/>
  <c r="R299" i="2"/>
  <c r="S299" i="2"/>
  <c r="T299" i="2"/>
  <c r="BX110" i="2"/>
  <c r="BY110" i="2"/>
  <c r="R262" i="2"/>
  <c r="S262" i="2"/>
  <c r="T262" i="2"/>
  <c r="BX133" i="2"/>
  <c r="BY133" i="2"/>
  <c r="BZ133" i="2"/>
  <c r="BX277" i="2"/>
  <c r="BY277" i="2"/>
  <c r="BZ277" i="2"/>
  <c r="AA121" i="2"/>
  <c r="CA121" i="2"/>
  <c r="U121" i="2"/>
  <c r="V121" i="2"/>
  <c r="AA184" i="2"/>
  <c r="U184" i="2"/>
  <c r="V184" i="2"/>
  <c r="CA15" i="2"/>
  <c r="CB15" i="2"/>
  <c r="U167" i="2"/>
  <c r="V167" i="2"/>
  <c r="AA167" i="2"/>
  <c r="AA100" i="2"/>
  <c r="CA100" i="2"/>
  <c r="CB100" i="2"/>
  <c r="U292" i="2"/>
  <c r="V292" i="2"/>
  <c r="AA292" i="2"/>
  <c r="AA320" i="2"/>
  <c r="V320" i="2"/>
  <c r="V265" i="2"/>
  <c r="AA117" i="2"/>
  <c r="U117" i="2"/>
  <c r="V117" i="2"/>
  <c r="U194" i="2"/>
  <c r="V194" i="2"/>
  <c r="AA194" i="2"/>
  <c r="CA194" i="2"/>
  <c r="CB194" i="2"/>
  <c r="U298" i="2"/>
  <c r="V298" i="2"/>
  <c r="AA208" i="2"/>
  <c r="CA208" i="2"/>
  <c r="CB208" i="2"/>
  <c r="U208" i="2"/>
  <c r="V208" i="2"/>
  <c r="U107" i="2"/>
  <c r="V107" i="2"/>
  <c r="AA107" i="2"/>
  <c r="U189" i="2"/>
  <c r="V189" i="2"/>
  <c r="AA189" i="2"/>
  <c r="CA189" i="2"/>
  <c r="CB189" i="2"/>
  <c r="BX80" i="2"/>
  <c r="BY80" i="2"/>
  <c r="BZ80" i="2"/>
  <c r="CA80" i="2"/>
  <c r="CB80" i="2"/>
  <c r="Q282" i="2"/>
  <c r="R282" i="2"/>
  <c r="S282" i="2"/>
  <c r="T282" i="2"/>
  <c r="U47" i="2"/>
  <c r="V47" i="2"/>
  <c r="AA47" i="2"/>
  <c r="BU307" i="2"/>
  <c r="BV307" i="2"/>
  <c r="BW307" i="2"/>
  <c r="CA10" i="2"/>
  <c r="CB10" i="2"/>
  <c r="AA188" i="2"/>
  <c r="U139" i="2"/>
  <c r="V139" i="2"/>
  <c r="AA249" i="2"/>
  <c r="AA360" i="2"/>
  <c r="U30" i="2"/>
  <c r="V30" i="2"/>
  <c r="U14" i="2"/>
  <c r="V14" i="2"/>
  <c r="U287" i="2"/>
  <c r="V287" i="2"/>
  <c r="AA209" i="2"/>
  <c r="CA209" i="2"/>
  <c r="U209" i="2"/>
  <c r="V209" i="2"/>
  <c r="AA215" i="2"/>
  <c r="U215" i="2"/>
  <c r="V215" i="2"/>
  <c r="U125" i="2"/>
  <c r="V125" i="2"/>
  <c r="AA263" i="2"/>
  <c r="CA263" i="2"/>
  <c r="U263" i="2"/>
  <c r="V263" i="2"/>
  <c r="AA62" i="2"/>
  <c r="BU137" i="2"/>
  <c r="BV137" i="2"/>
  <c r="BW137" i="2"/>
  <c r="U256" i="2"/>
  <c r="V256" i="2"/>
  <c r="AA256" i="2"/>
  <c r="BU338" i="2"/>
  <c r="BV338" i="2"/>
  <c r="BW338" i="2"/>
  <c r="U349" i="2"/>
  <c r="V349" i="2"/>
  <c r="U353" i="2"/>
  <c r="V353" i="2"/>
  <c r="AA353" i="2"/>
  <c r="BX251" i="2"/>
  <c r="BY251" i="2"/>
  <c r="BZ251" i="2"/>
  <c r="CA251" i="2"/>
  <c r="CB251" i="2"/>
  <c r="AA98" i="2"/>
  <c r="CA98" i="2"/>
  <c r="CB98" i="2"/>
  <c r="BW242" i="2"/>
  <c r="BX242" i="2"/>
  <c r="BY242" i="2"/>
  <c r="BZ242" i="2"/>
  <c r="BW180" i="2"/>
  <c r="BX180" i="2"/>
  <c r="BY180" i="2"/>
  <c r="BZ180" i="2"/>
  <c r="U28" i="2"/>
  <c r="V28" i="2"/>
  <c r="AA28" i="2"/>
  <c r="CA28" i="2"/>
  <c r="CB28" i="2"/>
  <c r="U56" i="2"/>
  <c r="V56" i="2"/>
  <c r="AA56" i="2"/>
  <c r="CA56" i="2"/>
  <c r="CB56" i="2"/>
  <c r="AA29" i="2"/>
  <c r="CA29" i="2"/>
  <c r="CB29" i="2"/>
  <c r="U29" i="2"/>
  <c r="V29" i="2"/>
  <c r="BU226" i="2"/>
  <c r="BV226" i="2"/>
  <c r="BW226" i="2"/>
  <c r="U241" i="2"/>
  <c r="V241" i="2"/>
  <c r="AA241" i="2"/>
  <c r="CA48" i="2"/>
  <c r="CB48" i="2"/>
  <c r="U27" i="2"/>
  <c r="V27" i="2"/>
  <c r="U42" i="2"/>
  <c r="V42" i="2"/>
  <c r="CA222" i="2"/>
  <c r="CB222" i="2"/>
  <c r="CA355" i="2"/>
  <c r="CB355" i="2"/>
  <c r="CA309" i="2"/>
  <c r="CB309" i="2"/>
  <c r="BX170" i="2"/>
  <c r="BY170" i="2"/>
  <c r="BZ170" i="2"/>
  <c r="CA337" i="2"/>
  <c r="CB337" i="2"/>
  <c r="CA72" i="2"/>
  <c r="CB72" i="2"/>
  <c r="CA108" i="2"/>
  <c r="U114" i="2"/>
  <c r="V114" i="2"/>
  <c r="CA111" i="2"/>
  <c r="CB111" i="2"/>
  <c r="BX111" i="2"/>
  <c r="BY111" i="2"/>
  <c r="BZ111" i="2"/>
  <c r="AA75" i="2"/>
  <c r="U126" i="2"/>
  <c r="V126" i="2"/>
  <c r="AA126" i="2"/>
  <c r="Q172" i="2"/>
  <c r="R172" i="2"/>
  <c r="S172" i="2"/>
  <c r="T172" i="2"/>
  <c r="BU97" i="2"/>
  <c r="BV97" i="2"/>
  <c r="BW97" i="2"/>
  <c r="U239" i="2"/>
  <c r="V239" i="2"/>
  <c r="AA239" i="2"/>
  <c r="AA102" i="2"/>
  <c r="CA102" i="2"/>
  <c r="CB102" i="2"/>
  <c r="U303" i="2"/>
  <c r="V303" i="2"/>
  <c r="U60" i="2"/>
  <c r="V60" i="2"/>
  <c r="CA231" i="2"/>
  <c r="CB231" i="2"/>
  <c r="BW165" i="2"/>
  <c r="BX165" i="2"/>
  <c r="BY165" i="2"/>
  <c r="BZ165" i="2"/>
  <c r="AA286" i="2"/>
  <c r="CA190" i="2"/>
  <c r="CB190" i="2"/>
  <c r="U45" i="2"/>
  <c r="V45" i="2"/>
  <c r="U61" i="2"/>
  <c r="V61" i="2"/>
  <c r="CA325" i="2"/>
  <c r="CB325" i="2"/>
  <c r="CA23" i="2"/>
  <c r="CB23" i="2"/>
  <c r="N237" i="2"/>
  <c r="Q237" i="2"/>
  <c r="R237" i="2"/>
  <c r="S237" i="2"/>
  <c r="T237" i="2"/>
  <c r="R264" i="2"/>
  <c r="S264" i="2"/>
  <c r="T264" i="2"/>
  <c r="N322" i="2"/>
  <c r="Q322" i="2"/>
  <c r="R322" i="2"/>
  <c r="S322" i="2"/>
  <c r="T322" i="2"/>
  <c r="BQ270" i="2"/>
  <c r="BS270" i="2"/>
  <c r="BU270" i="2"/>
  <c r="BV270" i="2"/>
  <c r="BW270" i="2"/>
  <c r="N120" i="2"/>
  <c r="Q120" i="2"/>
  <c r="R120" i="2"/>
  <c r="S120" i="2"/>
  <c r="T120" i="2"/>
  <c r="N272" i="2"/>
  <c r="Q272" i="2"/>
  <c r="R272" i="2"/>
  <c r="S272" i="2"/>
  <c r="T272" i="2"/>
  <c r="N285" i="2"/>
  <c r="Q285" i="2"/>
  <c r="R285" i="2"/>
  <c r="S285" i="2"/>
  <c r="T285" i="2"/>
  <c r="N284" i="2"/>
  <c r="Q284" i="2"/>
  <c r="R284" i="2"/>
  <c r="S284" i="2"/>
  <c r="T284" i="2"/>
  <c r="BW64" i="2"/>
  <c r="BX64" i="2"/>
  <c r="BY64" i="2"/>
  <c r="N155" i="2"/>
  <c r="N321" i="2"/>
  <c r="N64" i="2"/>
  <c r="Q64" i="2"/>
  <c r="R64" i="2"/>
  <c r="S64" i="2"/>
  <c r="T64" i="2"/>
  <c r="N258" i="2"/>
  <c r="N278" i="2"/>
  <c r="N305" i="2"/>
  <c r="BQ324" i="2"/>
  <c r="BS324" i="2"/>
  <c r="BU324" i="2"/>
  <c r="BV324" i="2"/>
  <c r="BQ255" i="2"/>
  <c r="BS255" i="2"/>
  <c r="AA242" i="2"/>
  <c r="CA242" i="2"/>
  <c r="CB242" i="2"/>
  <c r="U294" i="2"/>
  <c r="V294" i="2"/>
  <c r="AA294" i="2"/>
  <c r="CA294" i="2"/>
  <c r="CB294" i="2"/>
  <c r="BX196" i="2"/>
  <c r="BY196" i="2"/>
  <c r="BZ196" i="2"/>
  <c r="CA196" i="2"/>
  <c r="CB196" i="2"/>
  <c r="U352" i="2"/>
  <c r="V352" i="2"/>
  <c r="AA352" i="2"/>
  <c r="CA352" i="2"/>
  <c r="CB352" i="2"/>
  <c r="BX143" i="2"/>
  <c r="BY143" i="2"/>
  <c r="BZ143" i="2"/>
  <c r="BX188" i="2"/>
  <c r="BY188" i="2"/>
  <c r="BZ188" i="2"/>
  <c r="CA188" i="2"/>
  <c r="CB188" i="2"/>
  <c r="CA257" i="2"/>
  <c r="CB257" i="2"/>
  <c r="BX257" i="2"/>
  <c r="BY257" i="2"/>
  <c r="BZ257" i="2"/>
  <c r="AA191" i="2"/>
  <c r="CA191" i="2"/>
  <c r="CB191" i="2"/>
  <c r="U191" i="2"/>
  <c r="V191" i="2"/>
  <c r="U20" i="2"/>
  <c r="V20" i="2"/>
  <c r="AA20" i="2"/>
  <c r="CA20" i="2"/>
  <c r="CB20" i="2"/>
  <c r="AA342" i="2"/>
  <c r="U342" i="2"/>
  <c r="V342" i="2"/>
  <c r="BX297" i="2"/>
  <c r="BY297" i="2"/>
  <c r="BZ297" i="2"/>
  <c r="AA185" i="2"/>
  <c r="U185" i="2"/>
  <c r="V185" i="2"/>
  <c r="U348" i="2"/>
  <c r="V348" i="2"/>
  <c r="AA348" i="2"/>
  <c r="CA348" i="2"/>
  <c r="CB348" i="2"/>
  <c r="AA18" i="2"/>
  <c r="CA18" i="2"/>
  <c r="CB18" i="2"/>
  <c r="U18" i="2"/>
  <c r="V18" i="2"/>
  <c r="U8" i="2"/>
  <c r="V8" i="2"/>
  <c r="AA8" i="2"/>
  <c r="AA269" i="2"/>
  <c r="U269" i="2"/>
  <c r="V269" i="2"/>
  <c r="U355" i="2"/>
  <c r="V355" i="2"/>
  <c r="BU247" i="2"/>
  <c r="BV247" i="2"/>
  <c r="BW247" i="2"/>
  <c r="BX302" i="2"/>
  <c r="BY302" i="2"/>
  <c r="BZ302" i="2"/>
  <c r="BX348" i="2"/>
  <c r="BY348" i="2"/>
  <c r="BZ348" i="2"/>
  <c r="AA312" i="2"/>
  <c r="CA312" i="2"/>
  <c r="CB312" i="2"/>
  <c r="T247" i="2"/>
  <c r="U247" i="2"/>
  <c r="V247" i="2"/>
  <c r="BU306" i="2"/>
  <c r="BV306" i="2"/>
  <c r="BW306" i="2"/>
  <c r="N127" i="2"/>
  <c r="Q127" i="2"/>
  <c r="R127" i="2"/>
  <c r="S127" i="2"/>
  <c r="T127" i="2"/>
  <c r="BU26" i="2"/>
  <c r="BV26" i="2"/>
  <c r="BW26" i="2"/>
  <c r="BQ42" i="2"/>
  <c r="BS42" i="2"/>
  <c r="N118" i="2"/>
  <c r="BU342" i="2"/>
  <c r="BV342" i="2"/>
  <c r="BW342" i="2"/>
  <c r="CA207" i="2"/>
  <c r="CB207" i="2"/>
  <c r="N84" i="2"/>
  <c r="BU213" i="2"/>
  <c r="BV213" i="2"/>
  <c r="BW213" i="2"/>
  <c r="N135" i="2"/>
  <c r="Q135" i="2"/>
  <c r="R135" i="2"/>
  <c r="S135" i="2"/>
  <c r="T135" i="2"/>
  <c r="BQ285" i="2"/>
  <c r="BS285" i="2"/>
  <c r="CA244" i="2"/>
  <c r="CB244" i="2"/>
  <c r="BW206" i="2"/>
  <c r="BX206" i="2"/>
  <c r="BY206" i="2"/>
  <c r="BW163" i="2"/>
  <c r="BX163" i="2"/>
  <c r="BY163" i="2"/>
  <c r="AA279" i="2"/>
  <c r="U279" i="2"/>
  <c r="V279" i="2"/>
  <c r="BX204" i="2"/>
  <c r="BY204" i="2"/>
  <c r="BZ204" i="2"/>
  <c r="CA204" i="2"/>
  <c r="CB204" i="2"/>
  <c r="CA234" i="2"/>
  <c r="CB234" i="2"/>
  <c r="CA136" i="2"/>
  <c r="CB136" i="2"/>
  <c r="BX136" i="2"/>
  <c r="BY136" i="2"/>
  <c r="BZ136" i="2"/>
  <c r="BX99" i="2"/>
  <c r="BY99" i="2"/>
  <c r="BZ99" i="2"/>
  <c r="AA165" i="2"/>
  <c r="CA165" i="2"/>
  <c r="CB165" i="2"/>
  <c r="U165" i="2"/>
  <c r="V165" i="2"/>
  <c r="CA130" i="2"/>
  <c r="CB130" i="2"/>
  <c r="BX130" i="2"/>
  <c r="BY130" i="2"/>
  <c r="BZ130" i="2"/>
  <c r="BX92" i="2"/>
  <c r="BY92" i="2"/>
  <c r="BZ92" i="2"/>
  <c r="BX229" i="2"/>
  <c r="BY229" i="2"/>
  <c r="BZ229" i="2"/>
  <c r="CA229" i="2"/>
  <c r="CB229" i="2"/>
  <c r="BX40" i="2"/>
  <c r="BY40" i="2"/>
  <c r="BZ40" i="2"/>
  <c r="CA40" i="2"/>
  <c r="CB40" i="2"/>
  <c r="BX74" i="2"/>
  <c r="BY74" i="2"/>
  <c r="BZ74" i="2"/>
  <c r="CA74" i="2"/>
  <c r="CB74" i="2"/>
  <c r="BX140" i="2"/>
  <c r="BY140" i="2"/>
  <c r="BZ140" i="2"/>
  <c r="CA140" i="2"/>
  <c r="CB140" i="2"/>
  <c r="U6" i="2"/>
  <c r="V6" i="2"/>
  <c r="AA6" i="2"/>
  <c r="BU223" i="2"/>
  <c r="BV223" i="2"/>
  <c r="BW223" i="2"/>
  <c r="BX241" i="2"/>
  <c r="BY241" i="2"/>
  <c r="BZ241" i="2"/>
  <c r="CA241" i="2"/>
  <c r="CB241" i="2"/>
  <c r="BU301" i="2"/>
  <c r="BV301" i="2"/>
  <c r="BW301" i="2"/>
  <c r="BX301" i="2"/>
  <c r="BY301" i="2"/>
  <c r="BU254" i="2"/>
  <c r="BV254" i="2"/>
  <c r="BW254" i="2"/>
  <c r="BX214" i="2"/>
  <c r="BY214" i="2"/>
  <c r="BZ214" i="2"/>
  <c r="BX103" i="2"/>
  <c r="BY103" i="2"/>
  <c r="BZ103" i="2"/>
  <c r="BX186" i="2"/>
  <c r="BY186" i="2"/>
  <c r="BZ186" i="2"/>
  <c r="CA186" i="2"/>
  <c r="CB186" i="2"/>
  <c r="BX283" i="2"/>
  <c r="BY283" i="2"/>
  <c r="CA283" i="2"/>
  <c r="BX8" i="2"/>
  <c r="BY8" i="2"/>
  <c r="BZ8" i="2"/>
  <c r="CA8" i="2"/>
  <c r="CB8" i="2"/>
  <c r="BX246" i="2"/>
  <c r="BY246" i="2"/>
  <c r="BZ246" i="2"/>
  <c r="BX112" i="2"/>
  <c r="BY112" i="2"/>
  <c r="BZ112" i="2"/>
  <c r="BU279" i="2"/>
  <c r="BV279" i="2"/>
  <c r="BW279" i="2"/>
  <c r="BU288" i="2"/>
  <c r="BV288" i="2"/>
  <c r="BW288" i="2"/>
  <c r="AA163" i="2"/>
  <c r="CA163" i="2"/>
  <c r="U163" i="2"/>
  <c r="V163" i="2"/>
  <c r="BX150" i="2"/>
  <c r="BY150" i="2"/>
  <c r="BZ150" i="2"/>
  <c r="CA76" i="2"/>
  <c r="CB76" i="2"/>
  <c r="BW272" i="2"/>
  <c r="BX272" i="2"/>
  <c r="BY272" i="2"/>
  <c r="BW299" i="2"/>
  <c r="BX299" i="2"/>
  <c r="BY299" i="2"/>
  <c r="BZ299" i="2"/>
  <c r="U40" i="2"/>
  <c r="V40" i="2"/>
  <c r="AA243" i="2"/>
  <c r="U243" i="2"/>
  <c r="V243" i="2"/>
  <c r="BX173" i="2"/>
  <c r="BY173" i="2"/>
  <c r="BZ173" i="2"/>
  <c r="AA32" i="2"/>
  <c r="CA32" i="2"/>
  <c r="CB32" i="2"/>
  <c r="U32" i="2"/>
  <c r="V32" i="2"/>
  <c r="CA68" i="2"/>
  <c r="CB68" i="2"/>
  <c r="BX68" i="2"/>
  <c r="BY68" i="2"/>
  <c r="BZ68" i="2"/>
  <c r="BU321" i="2"/>
  <c r="BV321" i="2"/>
  <c r="BW321" i="2"/>
  <c r="BX321" i="2"/>
  <c r="BY321" i="2"/>
  <c r="BU243" i="2"/>
  <c r="BV243" i="2"/>
  <c r="BW243" i="2"/>
  <c r="T260" i="2"/>
  <c r="BW260" i="2"/>
  <c r="BX260" i="2"/>
  <c r="BY260" i="2"/>
  <c r="BZ260" i="2"/>
  <c r="BW237" i="2"/>
  <c r="AA38" i="2"/>
  <c r="U38" i="2"/>
  <c r="V38" i="2"/>
  <c r="U356" i="2"/>
  <c r="V356" i="2"/>
  <c r="AA356" i="2"/>
  <c r="CA356" i="2"/>
  <c r="CB356" i="2"/>
  <c r="AA187" i="2"/>
  <c r="CA187" i="2"/>
  <c r="CB187" i="2"/>
  <c r="U187" i="2"/>
  <c r="V187" i="2"/>
  <c r="AA11" i="2"/>
  <c r="CA11" i="2"/>
  <c r="U11" i="2"/>
  <c r="V11" i="2"/>
  <c r="U359" i="2"/>
  <c r="V359" i="2"/>
  <c r="AA359" i="2"/>
  <c r="CA359" i="2"/>
  <c r="AA347" i="2"/>
  <c r="CA347" i="2"/>
  <c r="CB347" i="2"/>
  <c r="U347" i="2"/>
  <c r="V347" i="2"/>
  <c r="BU320" i="2"/>
  <c r="BV320" i="2"/>
  <c r="BW320" i="2"/>
  <c r="CA22" i="2"/>
  <c r="CB22" i="2"/>
  <c r="BX22" i="2"/>
  <c r="BY22" i="2"/>
  <c r="BZ22" i="2"/>
  <c r="AA326" i="2"/>
  <c r="CA326" i="2"/>
  <c r="U326" i="2"/>
  <c r="V326" i="2"/>
  <c r="U266" i="2"/>
  <c r="V266" i="2"/>
  <c r="AA266" i="2"/>
  <c r="BU287" i="2"/>
  <c r="BV287" i="2"/>
  <c r="BW287" i="2"/>
  <c r="BU250" i="2"/>
  <c r="BV250" i="2"/>
  <c r="BW250" i="2"/>
  <c r="BX250" i="2"/>
  <c r="BY250" i="2"/>
  <c r="BU267" i="2"/>
  <c r="BV267" i="2"/>
  <c r="BW267" i="2"/>
  <c r="BX267" i="2"/>
  <c r="BY267" i="2"/>
  <c r="U205" i="2"/>
  <c r="V205" i="2"/>
  <c r="AA205" i="2"/>
  <c r="CA205" i="2"/>
  <c r="CB205" i="2"/>
  <c r="U183" i="2"/>
  <c r="V183" i="2"/>
  <c r="AA183" i="2"/>
  <c r="CA183" i="2"/>
  <c r="CB183" i="2"/>
  <c r="U34" i="2"/>
  <c r="V34" i="2"/>
  <c r="AA34" i="2"/>
  <c r="CA34" i="2"/>
  <c r="CB34" i="2"/>
  <c r="AA268" i="2"/>
  <c r="CA268" i="2"/>
  <c r="CB268" i="2"/>
  <c r="U268" i="2"/>
  <c r="V268" i="2"/>
  <c r="U323" i="2"/>
  <c r="V323" i="2"/>
  <c r="AA323" i="2"/>
  <c r="AA193" i="2"/>
  <c r="U193" i="2"/>
  <c r="V193" i="2"/>
  <c r="CA274" i="2"/>
  <c r="CB274" i="2"/>
  <c r="BX274" i="2"/>
  <c r="BY274" i="2"/>
  <c r="BZ274" i="2"/>
  <c r="U109" i="2"/>
  <c r="V109" i="2"/>
  <c r="AA109" i="2"/>
  <c r="CA109" i="2"/>
  <c r="CB109" i="2"/>
  <c r="AA226" i="2"/>
  <c r="U226" i="2"/>
  <c r="V226" i="2"/>
  <c r="BU310" i="2"/>
  <c r="BV310" i="2"/>
  <c r="BW310" i="2"/>
  <c r="AA89" i="2"/>
  <c r="CA89" i="2"/>
  <c r="CB89" i="2"/>
  <c r="U89" i="2"/>
  <c r="V89" i="2"/>
  <c r="U223" i="2"/>
  <c r="V223" i="2"/>
  <c r="T316" i="2"/>
  <c r="T351" i="2"/>
  <c r="BU9" i="2"/>
  <c r="BV9" i="2"/>
  <c r="BW9" i="2"/>
  <c r="BW47" i="2"/>
  <c r="BU73" i="2"/>
  <c r="BV73" i="2"/>
  <c r="BW73" i="2"/>
  <c r="BW126" i="2"/>
  <c r="BX126" i="2"/>
  <c r="BY126" i="2"/>
  <c r="BZ126" i="2"/>
  <c r="BU51" i="2"/>
  <c r="BV51" i="2"/>
  <c r="BW51" i="2"/>
  <c r="T4" i="2"/>
  <c r="T36" i="2"/>
  <c r="BU58" i="2"/>
  <c r="BV58" i="2"/>
  <c r="BW58" i="2"/>
  <c r="BU60" i="2"/>
  <c r="BV60" i="2"/>
  <c r="BW60" i="2"/>
  <c r="T101" i="2"/>
  <c r="U101" i="2"/>
  <c r="V101" i="2"/>
  <c r="T24" i="2"/>
  <c r="BU57" i="2"/>
  <c r="BV57" i="2"/>
  <c r="BW57" i="2"/>
  <c r="BX57" i="2"/>
  <c r="BY57" i="2"/>
  <c r="BZ57" i="2"/>
  <c r="BU55" i="2"/>
  <c r="BV55" i="2"/>
  <c r="BW55" i="2"/>
  <c r="BW269" i="2"/>
  <c r="BX269" i="2"/>
  <c r="BY269" i="2"/>
  <c r="BZ269" i="2"/>
  <c r="BU62" i="2"/>
  <c r="BV62" i="2"/>
  <c r="BW62" i="2"/>
  <c r="BU13" i="2"/>
  <c r="BV13" i="2"/>
  <c r="BW13" i="2"/>
  <c r="BX13" i="2"/>
  <c r="BY13" i="2"/>
  <c r="BU202" i="2"/>
  <c r="BV202" i="2"/>
  <c r="BW202" i="2"/>
  <c r="BU82" i="2"/>
  <c r="BV82" i="2"/>
  <c r="BW82" i="2"/>
  <c r="BU19" i="2"/>
  <c r="BV19" i="2"/>
  <c r="BW19" i="2"/>
  <c r="BU179" i="2"/>
  <c r="BV179" i="2"/>
  <c r="BW179" i="2"/>
  <c r="BX179" i="2"/>
  <c r="BY179" i="2"/>
  <c r="BZ179" i="2"/>
  <c r="BU61" i="2"/>
  <c r="BV61" i="2"/>
  <c r="BW61" i="2"/>
  <c r="BU21" i="2"/>
  <c r="BV21" i="2"/>
  <c r="BW21" i="2"/>
  <c r="BW46" i="2"/>
  <c r="BW63" i="2"/>
  <c r="CA63" i="2"/>
  <c r="CB63" i="2"/>
  <c r="BW115" i="2"/>
  <c r="CA115" i="2"/>
  <c r="CB115" i="2"/>
  <c r="BW129" i="2"/>
  <c r="BU198" i="2"/>
  <c r="BV198" i="2"/>
  <c r="BW198" i="2"/>
  <c r="BU228" i="2"/>
  <c r="BV228" i="2"/>
  <c r="BW228" i="2"/>
  <c r="T106" i="2"/>
  <c r="AA106" i="2"/>
  <c r="CA106" i="2"/>
  <c r="CB106" i="2"/>
  <c r="BW164" i="2"/>
  <c r="BX164" i="2"/>
  <c r="BY164" i="2"/>
  <c r="BZ164" i="2"/>
  <c r="BW6" i="2"/>
  <c r="BX6" i="2"/>
  <c r="BY6" i="2"/>
  <c r="BZ6" i="2"/>
  <c r="T141" i="2"/>
  <c r="T142" i="2"/>
  <c r="T182" i="2"/>
  <c r="BU185" i="2"/>
  <c r="BV185" i="2"/>
  <c r="BW185" i="2"/>
  <c r="T166" i="2"/>
  <c r="BW167" i="2"/>
  <c r="BX167" i="2"/>
  <c r="BY167" i="2"/>
  <c r="BZ167" i="2"/>
  <c r="T178" i="2"/>
  <c r="T81" i="2"/>
  <c r="BU296" i="2"/>
  <c r="BV296" i="2"/>
  <c r="BW296" i="2"/>
  <c r="BX296" i="2"/>
  <c r="BY296" i="2"/>
  <c r="BZ296" i="2"/>
  <c r="BW259" i="2"/>
  <c r="BU259" i="2"/>
  <c r="BV259" i="2"/>
  <c r="T7" i="2"/>
  <c r="T174" i="2"/>
  <c r="BW193" i="2"/>
  <c r="BX193" i="2"/>
  <c r="BY193" i="2"/>
  <c r="BZ193" i="2"/>
  <c r="BW88" i="2"/>
  <c r="BU200" i="2"/>
  <c r="BV200" i="2"/>
  <c r="BW200" i="2"/>
  <c r="BU291" i="2"/>
  <c r="BV291" i="2"/>
  <c r="BW291" i="2"/>
  <c r="BX291" i="2"/>
  <c r="BY291" i="2"/>
  <c r="BZ291" i="2"/>
  <c r="BU318" i="2"/>
  <c r="BV318" i="2"/>
  <c r="BW318" i="2"/>
  <c r="BW323" i="2"/>
  <c r="BX323" i="2"/>
  <c r="BY323" i="2"/>
  <c r="BW315" i="2"/>
  <c r="BU332" i="2"/>
  <c r="BV332" i="2"/>
  <c r="BW332" i="2"/>
  <c r="BW252" i="2"/>
  <c r="BX252" i="2"/>
  <c r="BY252" i="2"/>
  <c r="BZ252" i="2"/>
  <c r="BW256" i="2"/>
  <c r="BX256" i="2"/>
  <c r="BY256" i="2"/>
  <c r="BZ256" i="2"/>
  <c r="T210" i="2"/>
  <c r="BU38" i="2"/>
  <c r="BV38" i="2"/>
  <c r="BW38" i="2"/>
  <c r="BU334" i="2"/>
  <c r="BV334" i="2"/>
  <c r="BW334" i="2"/>
  <c r="BX334" i="2"/>
  <c r="BY334" i="2"/>
  <c r="BZ334" i="2"/>
  <c r="BU151" i="2"/>
  <c r="BV151" i="2"/>
  <c r="BW151" i="2"/>
  <c r="CL199" i="2"/>
  <c r="CL242" i="2"/>
  <c r="CL259" i="2"/>
  <c r="CL332" i="2"/>
  <c r="CL315" i="2"/>
  <c r="CL62" i="2"/>
  <c r="CL33" i="2"/>
  <c r="CL23" i="2"/>
  <c r="CL133" i="2"/>
  <c r="CL220" i="2"/>
  <c r="CL148" i="2"/>
  <c r="CL147" i="2"/>
  <c r="CL146" i="2"/>
  <c r="CL340" i="2"/>
  <c r="Q305" i="2"/>
  <c r="R305" i="2"/>
  <c r="S305" i="2"/>
  <c r="T305" i="2"/>
  <c r="Q321" i="2"/>
  <c r="R321" i="2"/>
  <c r="S321" i="2"/>
  <c r="T321" i="2"/>
  <c r="CA180" i="2"/>
  <c r="CB180" i="2"/>
  <c r="Q278" i="2"/>
  <c r="R278" i="2"/>
  <c r="S278" i="2"/>
  <c r="T278" i="2"/>
  <c r="Q258" i="2"/>
  <c r="R258" i="2"/>
  <c r="S258" i="2"/>
  <c r="T258" i="2"/>
  <c r="Q155" i="2"/>
  <c r="R155" i="2"/>
  <c r="S155" i="2"/>
  <c r="T155" i="2"/>
  <c r="CA193" i="2"/>
  <c r="CB193" i="2"/>
  <c r="AA247" i="2"/>
  <c r="Q118" i="2"/>
  <c r="R118" i="2"/>
  <c r="S118" i="2"/>
  <c r="T118" i="2"/>
  <c r="Q84" i="2"/>
  <c r="R84" i="2"/>
  <c r="S84" i="2"/>
  <c r="T84" i="2"/>
  <c r="U178" i="2"/>
  <c r="V178" i="2"/>
  <c r="AA178" i="2"/>
  <c r="BX88" i="2"/>
  <c r="BY88" i="2"/>
  <c r="BZ88" i="2"/>
  <c r="CA88" i="2"/>
  <c r="CB88" i="2"/>
  <c r="U182" i="2"/>
  <c r="V182" i="2"/>
  <c r="AA182" i="2"/>
  <c r="CA182" i="2"/>
  <c r="CB182" i="2"/>
  <c r="CA269" i="2"/>
  <c r="CB269" i="2"/>
  <c r="U4" i="2"/>
  <c r="V4" i="2"/>
  <c r="AA4" i="2"/>
  <c r="CA4" i="2"/>
  <c r="CB4" i="2"/>
  <c r="U7" i="2"/>
  <c r="V7" i="2"/>
  <c r="AA7" i="2"/>
  <c r="CA7" i="2"/>
  <c r="CB7" i="2"/>
  <c r="U166" i="2"/>
  <c r="V166" i="2"/>
  <c r="AA166" i="2"/>
  <c r="CA166" i="2"/>
  <c r="CB166" i="2"/>
  <c r="BX129" i="2"/>
  <c r="BY129" i="2"/>
  <c r="BZ129" i="2"/>
  <c r="CA129" i="2"/>
  <c r="CB129" i="2"/>
  <c r="U24" i="2"/>
  <c r="V24" i="2"/>
  <c r="AA24" i="2"/>
  <c r="CA24" i="2"/>
  <c r="CB24" i="2"/>
  <c r="CA6" i="2"/>
  <c r="CB6" i="2"/>
  <c r="AA210" i="2"/>
  <c r="CA210" i="2"/>
  <c r="U210" i="2"/>
  <c r="V210" i="2"/>
  <c r="CA252" i="2"/>
  <c r="CB252" i="2"/>
  <c r="BX315" i="2"/>
  <c r="BY315" i="2"/>
  <c r="BZ315" i="2"/>
  <c r="CA315" i="2"/>
  <c r="CB315" i="2"/>
  <c r="AA81" i="2"/>
  <c r="CA81" i="2"/>
  <c r="CB81" i="2"/>
  <c r="U81" i="2"/>
  <c r="V81" i="2"/>
  <c r="AA142" i="2"/>
  <c r="CA142" i="2"/>
  <c r="CB142" i="2"/>
  <c r="U142" i="2"/>
  <c r="V142" i="2"/>
  <c r="U106" i="2"/>
  <c r="V106" i="2"/>
  <c r="BX115" i="2"/>
  <c r="BY115" i="2"/>
  <c r="BZ115" i="2"/>
  <c r="AA101" i="2"/>
  <c r="U351" i="2"/>
  <c r="V351" i="2"/>
  <c r="AA351" i="2"/>
  <c r="CA351" i="2"/>
  <c r="CB351" i="2"/>
  <c r="CA323" i="2"/>
  <c r="BX237" i="2"/>
  <c r="BY237" i="2"/>
  <c r="CA256" i="2"/>
  <c r="CB256" i="2"/>
  <c r="CA167" i="2"/>
  <c r="CB167" i="2"/>
  <c r="AA141" i="2"/>
  <c r="CA141" i="2"/>
  <c r="CB141" i="2"/>
  <c r="U141" i="2"/>
  <c r="V141" i="2"/>
  <c r="U36" i="2"/>
  <c r="V36" i="2"/>
  <c r="AA36" i="2"/>
  <c r="CA36" i="2"/>
  <c r="CB36" i="2"/>
  <c r="BX47" i="2"/>
  <c r="BY47" i="2"/>
  <c r="BZ47" i="2"/>
  <c r="CA47" i="2"/>
  <c r="CB47" i="2"/>
  <c r="U316" i="2"/>
  <c r="V316" i="2"/>
  <c r="AA316" i="2"/>
  <c r="CA316" i="2"/>
  <c r="CB316" i="2"/>
  <c r="CA126" i="2"/>
  <c r="CB126" i="2"/>
  <c r="BX259" i="2"/>
  <c r="BY259" i="2"/>
  <c r="BZ259" i="2"/>
  <c r="AA174" i="2"/>
  <c r="U174" i="2"/>
  <c r="V174" i="2"/>
  <c r="CA46" i="2"/>
  <c r="CB46" i="2"/>
  <c r="BX46" i="2"/>
  <c r="BY46" i="2"/>
  <c r="BZ46" i="2"/>
  <c r="U260" i="2"/>
  <c r="V260" i="2"/>
  <c r="AA260" i="2"/>
  <c r="CA260" i="2"/>
  <c r="CB260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A84" i="2"/>
  <c r="CA84" i="2"/>
  <c r="U84" i="2"/>
  <c r="V84" i="2"/>
  <c r="U155" i="2"/>
  <c r="V155" i="2"/>
  <c r="AA155" i="2"/>
  <c r="CA155" i="2"/>
  <c r="BX38" i="2"/>
  <c r="BY38" i="2"/>
  <c r="BZ38" i="2"/>
  <c r="CA38" i="2"/>
  <c r="CB38" i="2"/>
  <c r="CA228" i="2"/>
  <c r="CB228" i="2"/>
  <c r="BX228" i="2"/>
  <c r="BY228" i="2"/>
  <c r="BZ228" i="2"/>
  <c r="CA61" i="2"/>
  <c r="CB61" i="2"/>
  <c r="BX61" i="2"/>
  <c r="BY61" i="2"/>
  <c r="BZ61" i="2"/>
  <c r="CA19" i="2"/>
  <c r="CB19" i="2"/>
  <c r="BX19" i="2"/>
  <c r="BY19" i="2"/>
  <c r="BZ19" i="2"/>
  <c r="CA55" i="2"/>
  <c r="CB55" i="2"/>
  <c r="BX55" i="2"/>
  <c r="BY55" i="2"/>
  <c r="BZ55" i="2"/>
  <c r="CA9" i="2"/>
  <c r="CB9" i="2"/>
  <c r="BX9" i="2"/>
  <c r="BY9" i="2"/>
  <c r="BZ9" i="2"/>
  <c r="BW42" i="2"/>
  <c r="BU42" i="2"/>
  <c r="BV42" i="2"/>
  <c r="CA306" i="2"/>
  <c r="CB306" i="2"/>
  <c r="BX306" i="2"/>
  <c r="BY306" i="2"/>
  <c r="BZ306" i="2"/>
  <c r="BX247" i="2"/>
  <c r="BY247" i="2"/>
  <c r="BZ247" i="2"/>
  <c r="CA247" i="2"/>
  <c r="CB247" i="2"/>
  <c r="AA64" i="2"/>
  <c r="CA64" i="2"/>
  <c r="U64" i="2"/>
  <c r="V64" i="2"/>
  <c r="U272" i="2"/>
  <c r="V272" i="2"/>
  <c r="AA272" i="2"/>
  <c r="CA272" i="2"/>
  <c r="U237" i="2"/>
  <c r="V237" i="2"/>
  <c r="AA237" i="2"/>
  <c r="CA237" i="2"/>
  <c r="CA226" i="2"/>
  <c r="CB226" i="2"/>
  <c r="BX226" i="2"/>
  <c r="BY226" i="2"/>
  <c r="BZ226" i="2"/>
  <c r="CA338" i="2"/>
  <c r="CB338" i="2"/>
  <c r="BX338" i="2"/>
  <c r="BY338" i="2"/>
  <c r="BZ338" i="2"/>
  <c r="CA137" i="2"/>
  <c r="CB137" i="2"/>
  <c r="BX137" i="2"/>
  <c r="BY137" i="2"/>
  <c r="BZ137" i="2"/>
  <c r="BX307" i="2"/>
  <c r="BY307" i="2"/>
  <c r="BZ307" i="2"/>
  <c r="CA307" i="2"/>
  <c r="CB307" i="2"/>
  <c r="U282" i="2"/>
  <c r="V282" i="2"/>
  <c r="AA282" i="2"/>
  <c r="CA282" i="2"/>
  <c r="AA262" i="2"/>
  <c r="CA262" i="2"/>
  <c r="CB262" i="2"/>
  <c r="U262" i="2"/>
  <c r="V262" i="2"/>
  <c r="U299" i="2"/>
  <c r="V299" i="2"/>
  <c r="AA299" i="2"/>
  <c r="CA299" i="2"/>
  <c r="CB299" i="2"/>
  <c r="U227" i="2"/>
  <c r="V227" i="2"/>
  <c r="AA227" i="2"/>
  <c r="CA227" i="2"/>
  <c r="CB227" i="2"/>
  <c r="CA336" i="2"/>
  <c r="CB336" i="2"/>
  <c r="BX336" i="2"/>
  <c r="BY336" i="2"/>
  <c r="BZ336" i="2"/>
  <c r="CA314" i="2"/>
  <c r="CB314" i="2"/>
  <c r="BX314" i="2"/>
  <c r="BY314" i="2"/>
  <c r="BZ314" i="2"/>
  <c r="CA360" i="2"/>
  <c r="CB360" i="2"/>
  <c r="BX360" i="2"/>
  <c r="BY360" i="2"/>
  <c r="BZ360" i="2"/>
  <c r="AA258" i="2"/>
  <c r="U258" i="2"/>
  <c r="V258" i="2"/>
  <c r="U278" i="2"/>
  <c r="V278" i="2"/>
  <c r="AA278" i="2"/>
  <c r="AA321" i="2"/>
  <c r="CA321" i="2"/>
  <c r="U321" i="2"/>
  <c r="V321" i="2"/>
  <c r="BX151" i="2"/>
  <c r="BY151" i="2"/>
  <c r="BZ151" i="2"/>
  <c r="CA151" i="2"/>
  <c r="CB151" i="2"/>
  <c r="CA332" i="2"/>
  <c r="CB332" i="2"/>
  <c r="BX332" i="2"/>
  <c r="BY332" i="2"/>
  <c r="BZ332" i="2"/>
  <c r="CA318" i="2"/>
  <c r="CB318" i="2"/>
  <c r="BX318" i="2"/>
  <c r="BY318" i="2"/>
  <c r="BZ318" i="2"/>
  <c r="BX200" i="2"/>
  <c r="BY200" i="2"/>
  <c r="BZ200" i="2"/>
  <c r="CA200" i="2"/>
  <c r="CB200" i="2"/>
  <c r="BX82" i="2"/>
  <c r="BY82" i="2"/>
  <c r="BZ82" i="2"/>
  <c r="CA82" i="2"/>
  <c r="CB82" i="2"/>
  <c r="CA62" i="2"/>
  <c r="CB62" i="2"/>
  <c r="BX62" i="2"/>
  <c r="BY62" i="2"/>
  <c r="BZ62" i="2"/>
  <c r="BX60" i="2"/>
  <c r="BY60" i="2"/>
  <c r="BZ60" i="2"/>
  <c r="CA60" i="2"/>
  <c r="CB60" i="2"/>
  <c r="BX279" i="2"/>
  <c r="BY279" i="2"/>
  <c r="BZ279" i="2"/>
  <c r="CA279" i="2"/>
  <c r="CB279" i="2"/>
  <c r="CA254" i="2"/>
  <c r="BX254" i="2"/>
  <c r="BY254" i="2"/>
  <c r="CA213" i="2"/>
  <c r="CB213" i="2"/>
  <c r="BX213" i="2"/>
  <c r="BY213" i="2"/>
  <c r="BZ213" i="2"/>
  <c r="CA342" i="2"/>
  <c r="BX342" i="2"/>
  <c r="BY342" i="2"/>
  <c r="CA26" i="2"/>
  <c r="CB26" i="2"/>
  <c r="BX26" i="2"/>
  <c r="BY26" i="2"/>
  <c r="BZ26" i="2"/>
  <c r="U284" i="2"/>
  <c r="V284" i="2"/>
  <c r="AA284" i="2"/>
  <c r="CA284" i="2"/>
  <c r="U120" i="2"/>
  <c r="V120" i="2"/>
  <c r="AA120" i="2"/>
  <c r="CA120" i="2"/>
  <c r="U322" i="2"/>
  <c r="V322" i="2"/>
  <c r="AA322" i="2"/>
  <c r="CA322" i="2"/>
  <c r="U275" i="2"/>
  <c r="V275" i="2"/>
  <c r="AA275" i="2"/>
  <c r="CA275" i="2"/>
  <c r="CB275" i="2"/>
  <c r="U216" i="2"/>
  <c r="V216" i="2"/>
  <c r="AA216" i="2"/>
  <c r="CA216" i="2"/>
  <c r="CB216" i="2"/>
  <c r="BX239" i="2"/>
  <c r="BY239" i="2"/>
  <c r="BZ239" i="2"/>
  <c r="CA239" i="2"/>
  <c r="CB239" i="2"/>
  <c r="CA174" i="2"/>
  <c r="CB174" i="2"/>
  <c r="BX174" i="2"/>
  <c r="BY174" i="2"/>
  <c r="BZ174" i="2"/>
  <c r="CA104" i="2"/>
  <c r="CB104" i="2"/>
  <c r="BX104" i="2"/>
  <c r="BY104" i="2"/>
  <c r="BZ104" i="2"/>
  <c r="U146" i="2"/>
  <c r="V146" i="2"/>
  <c r="AA146" i="2"/>
  <c r="CA146" i="2"/>
  <c r="CB146" i="2"/>
  <c r="U277" i="2"/>
  <c r="V277" i="2"/>
  <c r="AA277" i="2"/>
  <c r="CA277" i="2"/>
  <c r="CB277" i="2"/>
  <c r="U253" i="2"/>
  <c r="V253" i="2"/>
  <c r="AA253" i="2"/>
  <c r="CA253" i="2"/>
  <c r="CB253" i="2"/>
  <c r="AA118" i="2"/>
  <c r="CA118" i="2"/>
  <c r="U118" i="2"/>
  <c r="V118" i="2"/>
  <c r="U305" i="2"/>
  <c r="V305" i="2"/>
  <c r="AA305" i="2"/>
  <c r="CA305" i="2"/>
  <c r="CA198" i="2"/>
  <c r="CB198" i="2"/>
  <c r="BX198" i="2"/>
  <c r="BY198" i="2"/>
  <c r="BZ198" i="2"/>
  <c r="BX202" i="2"/>
  <c r="BY202" i="2"/>
  <c r="BZ202" i="2"/>
  <c r="CA202" i="2"/>
  <c r="CB202" i="2"/>
  <c r="CA51" i="2"/>
  <c r="CB51" i="2"/>
  <c r="BX51" i="2"/>
  <c r="BY51" i="2"/>
  <c r="BZ51" i="2"/>
  <c r="CA73" i="2"/>
  <c r="CB73" i="2"/>
  <c r="BX73" i="2"/>
  <c r="BY73" i="2"/>
  <c r="BZ73" i="2"/>
  <c r="BX287" i="2"/>
  <c r="BY287" i="2"/>
  <c r="CA287" i="2"/>
  <c r="BX243" i="2"/>
  <c r="BY243" i="2"/>
  <c r="BZ243" i="2"/>
  <c r="CA243" i="2"/>
  <c r="CB243" i="2"/>
  <c r="BU285" i="2"/>
  <c r="BV285" i="2"/>
  <c r="BW285" i="2"/>
  <c r="BX285" i="2"/>
  <c r="BY285" i="2"/>
  <c r="BU255" i="2"/>
  <c r="BV255" i="2"/>
  <c r="BW255" i="2"/>
  <c r="AA264" i="2"/>
  <c r="CA264" i="2"/>
  <c r="U264" i="2"/>
  <c r="V264" i="2"/>
  <c r="U172" i="2"/>
  <c r="V172" i="2"/>
  <c r="AA172" i="2"/>
  <c r="CA172" i="2"/>
  <c r="CB172" i="2"/>
  <c r="CA116" i="2"/>
  <c r="CB116" i="2"/>
  <c r="BX116" i="2"/>
  <c r="BY116" i="2"/>
  <c r="BZ116" i="2"/>
  <c r="CA201" i="2"/>
  <c r="CB201" i="2"/>
  <c r="BX201" i="2"/>
  <c r="BY201" i="2"/>
  <c r="BZ201" i="2"/>
  <c r="U230" i="2"/>
  <c r="V230" i="2"/>
  <c r="AA230" i="2"/>
  <c r="CA230" i="2"/>
  <c r="CB230" i="2"/>
  <c r="AA291" i="2"/>
  <c r="CA291" i="2"/>
  <c r="CB291" i="2"/>
  <c r="U291" i="2"/>
  <c r="V291" i="2"/>
  <c r="AA344" i="2"/>
  <c r="U344" i="2"/>
  <c r="V344" i="2"/>
  <c r="U148" i="2"/>
  <c r="V148" i="2"/>
  <c r="AA148" i="2"/>
  <c r="CA148" i="2"/>
  <c r="CB148" i="2"/>
  <c r="BX160" i="2"/>
  <c r="BY160" i="2"/>
  <c r="BZ160" i="2"/>
  <c r="CA160" i="2"/>
  <c r="CB160" i="2"/>
  <c r="BX185" i="2"/>
  <c r="BY185" i="2"/>
  <c r="BZ185" i="2"/>
  <c r="CA185" i="2"/>
  <c r="CB185" i="2"/>
  <c r="CA21" i="2"/>
  <c r="CB21" i="2"/>
  <c r="BX21" i="2"/>
  <c r="BY21" i="2"/>
  <c r="BZ21" i="2"/>
  <c r="CA58" i="2"/>
  <c r="CB58" i="2"/>
  <c r="BX58" i="2"/>
  <c r="BY58" i="2"/>
  <c r="BZ58" i="2"/>
  <c r="CA310" i="2"/>
  <c r="CB310" i="2"/>
  <c r="BX310" i="2"/>
  <c r="BY310" i="2"/>
  <c r="BZ310" i="2"/>
  <c r="BX320" i="2"/>
  <c r="BY320" i="2"/>
  <c r="BZ320" i="2"/>
  <c r="CA320" i="2"/>
  <c r="CB320" i="2"/>
  <c r="BX288" i="2"/>
  <c r="BY288" i="2"/>
  <c r="BZ288" i="2"/>
  <c r="CA288" i="2"/>
  <c r="CB288" i="2"/>
  <c r="CA223" i="2"/>
  <c r="CB223" i="2"/>
  <c r="BX223" i="2"/>
  <c r="BY223" i="2"/>
  <c r="BZ223" i="2"/>
  <c r="AA135" i="2"/>
  <c r="CA135" i="2"/>
  <c r="U135" i="2"/>
  <c r="V135" i="2"/>
  <c r="U127" i="2"/>
  <c r="V127" i="2"/>
  <c r="AA127" i="2"/>
  <c r="CA127" i="2"/>
  <c r="U285" i="2"/>
  <c r="V285" i="2"/>
  <c r="AA285" i="2"/>
  <c r="CA285" i="2"/>
  <c r="CA270" i="2"/>
  <c r="BX270" i="2"/>
  <c r="BY270" i="2"/>
  <c r="CA97" i="2"/>
  <c r="CB97" i="2"/>
  <c r="BX97" i="2"/>
  <c r="BY97" i="2"/>
  <c r="BZ97" i="2"/>
  <c r="U232" i="2"/>
  <c r="V232" i="2"/>
  <c r="AA232" i="2"/>
  <c r="CA232" i="2"/>
  <c r="CB232" i="2"/>
  <c r="AA13" i="2"/>
  <c r="CA13" i="2"/>
  <c r="U13" i="2"/>
  <c r="V13" i="2"/>
  <c r="CA91" i="2"/>
  <c r="CB91" i="2"/>
  <c r="BX91" i="2"/>
  <c r="BY91" i="2"/>
  <c r="BZ91" i="2"/>
  <c r="AA225" i="2"/>
  <c r="U225" i="2"/>
  <c r="V225" i="2"/>
  <c r="CA43" i="2"/>
  <c r="CB43" i="2"/>
  <c r="BX43" i="2"/>
  <c r="BY43" i="2"/>
  <c r="BZ43" i="2"/>
  <c r="BX107" i="2"/>
  <c r="BY107" i="2"/>
  <c r="BZ107" i="2"/>
  <c r="CA107" i="2"/>
  <c r="CB107" i="2"/>
  <c r="CA175" i="2"/>
  <c r="CB175" i="2"/>
  <c r="BX175" i="2"/>
  <c r="BY175" i="2"/>
  <c r="BZ175" i="2"/>
  <c r="BX203" i="2"/>
  <c r="BY203" i="2"/>
  <c r="BZ203" i="2"/>
  <c r="CA203" i="2"/>
  <c r="CB203" i="2"/>
  <c r="CA128" i="2"/>
  <c r="CB128" i="2"/>
  <c r="BX128" i="2"/>
  <c r="BY128" i="2"/>
  <c r="BZ128" i="2"/>
  <c r="T289" i="2"/>
  <c r="BW278" i="2"/>
  <c r="BX278" i="2"/>
  <c r="BY278" i="2"/>
  <c r="AA317" i="2"/>
  <c r="CA317" i="2"/>
  <c r="CB317" i="2"/>
  <c r="U317" i="2"/>
  <c r="V317" i="2"/>
  <c r="AA211" i="2"/>
  <c r="CA211" i="2"/>
  <c r="U211" i="2"/>
  <c r="V211" i="2"/>
  <c r="BU258" i="2"/>
  <c r="BV258" i="2"/>
  <c r="BW258" i="2"/>
  <c r="BX258" i="2"/>
  <c r="BY258" i="2"/>
  <c r="CA52" i="2"/>
  <c r="CB52" i="2"/>
  <c r="BX52" i="2"/>
  <c r="BY52" i="2"/>
  <c r="BZ52" i="2"/>
  <c r="BU75" i="2"/>
  <c r="BV75" i="2"/>
  <c r="BW75" i="2"/>
  <c r="BX63" i="2"/>
  <c r="BY63" i="2"/>
  <c r="BZ63" i="2"/>
  <c r="BW324" i="2"/>
  <c r="BX324" i="2"/>
  <c r="BY324" i="2"/>
  <c r="T281" i="2"/>
  <c r="BX303" i="2"/>
  <c r="BY303" i="2"/>
  <c r="BZ303" i="2"/>
  <c r="T245" i="2"/>
  <c r="BU293" i="2"/>
  <c r="BV293" i="2"/>
  <c r="BW293" i="2"/>
  <c r="BX293" i="2"/>
  <c r="BY293" i="2"/>
  <c r="BZ293" i="2"/>
  <c r="T295" i="2"/>
  <c r="BX59" i="2"/>
  <c r="BY59" i="2"/>
  <c r="BZ59" i="2"/>
  <c r="CA59" i="2"/>
  <c r="CB59" i="2"/>
  <c r="CA159" i="2"/>
  <c r="CB159" i="2"/>
  <c r="BX159" i="2"/>
  <c r="BY159" i="2"/>
  <c r="BZ159" i="2"/>
  <c r="U164" i="2"/>
  <c r="V164" i="2"/>
  <c r="AA164" i="2"/>
  <c r="CA164" i="2"/>
  <c r="CB164" i="2"/>
  <c r="CA49" i="2"/>
  <c r="CB49" i="2"/>
  <c r="BU344" i="2"/>
  <c r="BV344" i="2"/>
  <c r="BW344" i="2"/>
  <c r="BX344" i="2"/>
  <c r="BY344" i="2"/>
  <c r="CA114" i="2"/>
  <c r="CB114" i="2"/>
  <c r="CA330" i="2"/>
  <c r="CB330" i="2"/>
  <c r="BW240" i="2"/>
  <c r="BU240" i="2"/>
  <c r="BV240" i="2"/>
  <c r="BW286" i="2"/>
  <c r="BX286" i="2"/>
  <c r="BY286" i="2"/>
  <c r="CA328" i="2"/>
  <c r="CB328" i="2"/>
  <c r="BX328" i="2"/>
  <c r="BY328" i="2"/>
  <c r="BZ328" i="2"/>
  <c r="AA131" i="2"/>
  <c r="CA131" i="2"/>
  <c r="U131" i="2"/>
  <c r="V131" i="2"/>
  <c r="AA85" i="2"/>
  <c r="CA85" i="2"/>
  <c r="CB85" i="2"/>
  <c r="U85" i="2"/>
  <c r="V85" i="2"/>
  <c r="AA311" i="2"/>
  <c r="CA311" i="2"/>
  <c r="CB311" i="2"/>
  <c r="U311" i="2"/>
  <c r="V311" i="2"/>
  <c r="AA265" i="2"/>
  <c r="CA265" i="2"/>
  <c r="BW292" i="2"/>
  <c r="BW304" i="2"/>
  <c r="BU304" i="2"/>
  <c r="BV304" i="2"/>
  <c r="T206" i="2"/>
  <c r="BX300" i="2"/>
  <c r="BY300" i="2"/>
  <c r="BZ300" i="2"/>
  <c r="BW249" i="2"/>
  <c r="AA267" i="2"/>
  <c r="CA267" i="2"/>
  <c r="U267" i="2"/>
  <c r="V267" i="2"/>
  <c r="BU12" i="2"/>
  <c r="BV12" i="2"/>
  <c r="BW12" i="2"/>
  <c r="BU77" i="2"/>
  <c r="BV77" i="2"/>
  <c r="BW77" i="2"/>
  <c r="AA345" i="2"/>
  <c r="CA345" i="2"/>
  <c r="U345" i="2"/>
  <c r="V345" i="2"/>
  <c r="CA236" i="2"/>
  <c r="CB236" i="2"/>
  <c r="CA78" i="2"/>
  <c r="CB78" i="2"/>
  <c r="Q122" i="2"/>
  <c r="R122" i="2"/>
  <c r="S122" i="2"/>
  <c r="T122" i="2"/>
  <c r="AA57" i="2"/>
  <c r="CA57" i="2"/>
  <c r="CB57" i="2"/>
  <c r="BU90" i="2"/>
  <c r="BV90" i="2"/>
  <c r="BW90" i="2"/>
  <c r="T110" i="2"/>
  <c r="BU149" i="2"/>
  <c r="BV149" i="2"/>
  <c r="BW149" i="2"/>
  <c r="AA173" i="2"/>
  <c r="CA173" i="2"/>
  <c r="CB173" i="2"/>
  <c r="U173" i="2"/>
  <c r="V173" i="2"/>
  <c r="Q179" i="2"/>
  <c r="R179" i="2"/>
  <c r="S179" i="2"/>
  <c r="T179" i="2"/>
  <c r="Q334" i="2"/>
  <c r="R334" i="2"/>
  <c r="S334" i="2"/>
  <c r="T334" i="2"/>
  <c r="BU25" i="2"/>
  <c r="BV25" i="2"/>
  <c r="BW25" i="2"/>
  <c r="U171" i="2"/>
  <c r="V171" i="2"/>
  <c r="AA171" i="2"/>
  <c r="CA171" i="2"/>
  <c r="CB171" i="2"/>
  <c r="BW346" i="2"/>
  <c r="BX346" i="2"/>
  <c r="BY346" i="2"/>
  <c r="BZ346" i="2"/>
  <c r="BW339" i="2"/>
  <c r="BX339" i="2"/>
  <c r="BY339" i="2"/>
  <c r="BZ339" i="2"/>
  <c r="BW69" i="2"/>
  <c r="BU35" i="2"/>
  <c r="BV35" i="2"/>
  <c r="BW35" i="2"/>
  <c r="CA261" i="2"/>
  <c r="CB261" i="2"/>
  <c r="BU101" i="2"/>
  <c r="BV101" i="2"/>
  <c r="BW101" i="2"/>
  <c r="Q250" i="2"/>
  <c r="R250" i="2"/>
  <c r="S250" i="2"/>
  <c r="T250" i="2"/>
  <c r="Q246" i="2"/>
  <c r="R246" i="2"/>
  <c r="S246" i="2"/>
  <c r="T246" i="2"/>
  <c r="CA276" i="2"/>
  <c r="CB276" i="2"/>
  <c r="CA53" i="2"/>
  <c r="CB53" i="2"/>
  <c r="BW53" i="2"/>
  <c r="BX53" i="2"/>
  <c r="BY53" i="2"/>
  <c r="BZ53" i="2"/>
  <c r="CA54" i="2"/>
  <c r="CB54" i="2"/>
  <c r="T132" i="2"/>
  <c r="T301" i="2"/>
  <c r="T144" i="2"/>
  <c r="BU153" i="2"/>
  <c r="BV153" i="2"/>
  <c r="BW153" i="2"/>
  <c r="Q99" i="2"/>
  <c r="R99" i="2"/>
  <c r="S99" i="2"/>
  <c r="T99" i="2"/>
  <c r="Q134" i="2"/>
  <c r="R134" i="2"/>
  <c r="S134" i="2"/>
  <c r="T134" i="2"/>
  <c r="U217" i="2"/>
  <c r="V217" i="2"/>
  <c r="AA217" i="2"/>
  <c r="CA217" i="2"/>
  <c r="CB217" i="2"/>
  <c r="AA218" i="2"/>
  <c r="CA218" i="2"/>
  <c r="CB218" i="2"/>
  <c r="U218" i="2"/>
  <c r="V218" i="2"/>
  <c r="BU86" i="2"/>
  <c r="BV86" i="2"/>
  <c r="BW86" i="2"/>
  <c r="Q93" i="2"/>
  <c r="R93" i="2"/>
  <c r="S93" i="2"/>
  <c r="T93" i="2"/>
  <c r="U354" i="2"/>
  <c r="V354" i="2"/>
  <c r="AA354" i="2"/>
  <c r="CA354" i="2"/>
  <c r="CB354" i="2"/>
  <c r="BU225" i="2"/>
  <c r="BV225" i="2"/>
  <c r="BW225" i="2"/>
  <c r="BX225" i="2"/>
  <c r="BY225" i="2"/>
  <c r="BZ225" i="2"/>
  <c r="U112" i="2"/>
  <c r="V112" i="2"/>
  <c r="AA112" i="2"/>
  <c r="CA112" i="2"/>
  <c r="CB112" i="2"/>
  <c r="Q67" i="2"/>
  <c r="R67" i="2"/>
  <c r="S67" i="2"/>
  <c r="T67" i="2"/>
  <c r="AA296" i="2"/>
  <c r="CA296" i="2"/>
  <c r="CB296" i="2"/>
  <c r="U296" i="2"/>
  <c r="V296" i="2"/>
  <c r="AA313" i="2"/>
  <c r="CA313" i="2"/>
  <c r="CB313" i="2"/>
  <c r="U313" i="2"/>
  <c r="V313" i="2"/>
  <c r="Q293" i="2"/>
  <c r="R293" i="2"/>
  <c r="S293" i="2"/>
  <c r="T293" i="2"/>
  <c r="T33" i="2"/>
  <c r="BW152" i="2"/>
  <c r="BX152" i="2"/>
  <c r="BY152" i="2"/>
  <c r="BZ152" i="2"/>
  <c r="T157" i="2"/>
  <c r="T92" i="2"/>
  <c r="BW248" i="2"/>
  <c r="T212" i="2"/>
  <c r="Q302" i="2"/>
  <c r="R302" i="2"/>
  <c r="S302" i="2"/>
  <c r="T302" i="2"/>
  <c r="Q103" i="2"/>
  <c r="R103" i="2"/>
  <c r="S103" i="2"/>
  <c r="T103" i="2"/>
  <c r="AA259" i="2"/>
  <c r="CA259" i="2"/>
  <c r="CB259" i="2"/>
  <c r="U259" i="2"/>
  <c r="V259" i="2"/>
  <c r="BU184" i="2"/>
  <c r="BV184" i="2"/>
  <c r="BW184" i="2"/>
  <c r="BW41" i="2"/>
  <c r="BU178" i="2"/>
  <c r="BV178" i="2"/>
  <c r="BW178" i="2"/>
  <c r="BU353" i="2"/>
  <c r="BV353" i="2"/>
  <c r="BW353" i="2"/>
  <c r="BU215" i="2"/>
  <c r="BV215" i="2"/>
  <c r="BW215" i="2"/>
  <c r="BW331" i="2"/>
  <c r="BU343" i="2"/>
  <c r="BV343" i="2"/>
  <c r="BW343" i="2"/>
  <c r="BW233" i="2"/>
  <c r="BX233" i="2"/>
  <c r="BY233" i="2"/>
  <c r="BZ233" i="2"/>
  <c r="AA233" i="2"/>
  <c r="CA233" i="2"/>
  <c r="CB233" i="2"/>
  <c r="U233" i="2"/>
  <c r="V233" i="2"/>
  <c r="CL284" i="2"/>
  <c r="CL283" i="2"/>
  <c r="CL285" i="2"/>
  <c r="CL282" i="2"/>
  <c r="CL287" i="2"/>
  <c r="CL286" i="2"/>
  <c r="CL281" i="2"/>
  <c r="BU144" i="2"/>
  <c r="BV144" i="2"/>
  <c r="BW144" i="2"/>
  <c r="BX144" i="2"/>
  <c r="BY144" i="2"/>
  <c r="BZ144" i="2"/>
  <c r="BU152" i="2"/>
  <c r="BV152" i="2"/>
  <c r="BU96" i="2"/>
  <c r="BV96" i="2"/>
  <c r="BW96" i="2"/>
  <c r="BU117" i="2"/>
  <c r="BV117" i="2"/>
  <c r="BW117" i="2"/>
  <c r="BU289" i="2"/>
  <c r="BV289" i="2"/>
  <c r="BW289" i="2"/>
  <c r="BX289" i="2"/>
  <c r="BY289" i="2"/>
  <c r="BZ289" i="2"/>
  <c r="Q346" i="2"/>
  <c r="R346" i="2"/>
  <c r="S346" i="2"/>
  <c r="T346" i="2"/>
  <c r="T339" i="2"/>
  <c r="T143" i="2"/>
  <c r="Q297" i="2"/>
  <c r="R297" i="2"/>
  <c r="S297" i="2"/>
  <c r="T297" i="2"/>
  <c r="Q214" i="2"/>
  <c r="R214" i="2"/>
  <c r="S214" i="2"/>
  <c r="T214" i="2"/>
  <c r="CL126" i="2"/>
  <c r="CL127" i="2"/>
  <c r="CL125" i="2"/>
  <c r="CL124" i="2"/>
  <c r="CL296" i="2"/>
  <c r="CL295" i="2"/>
  <c r="CL291" i="2"/>
  <c r="CL117" i="2"/>
  <c r="BQ266" i="2"/>
  <c r="BS266" i="2"/>
  <c r="CL123" i="2"/>
  <c r="CL122" i="2"/>
  <c r="CL116" i="2"/>
  <c r="CL115" i="2"/>
  <c r="CL121" i="2"/>
  <c r="CL119" i="2"/>
  <c r="CL120" i="2"/>
  <c r="CL258" i="2"/>
  <c r="CL257" i="2"/>
  <c r="CL336" i="2"/>
  <c r="CL335" i="2"/>
  <c r="CL111" i="2"/>
  <c r="CL26" i="2"/>
  <c r="CL130" i="2"/>
  <c r="CL223" i="2"/>
  <c r="N238" i="2"/>
  <c r="N324" i="2"/>
  <c r="A61" i="2"/>
  <c r="A62" i="2"/>
  <c r="A63" i="2"/>
  <c r="A64" i="2"/>
  <c r="A65" i="2"/>
  <c r="A66" i="2"/>
  <c r="A67" i="2"/>
  <c r="A68" i="2"/>
  <c r="A69" i="2"/>
  <c r="A70" i="2"/>
  <c r="A71" i="2"/>
  <c r="BX215" i="2"/>
  <c r="BY215" i="2"/>
  <c r="BZ215" i="2"/>
  <c r="CA215" i="2"/>
  <c r="CB215" i="2"/>
  <c r="U103" i="2"/>
  <c r="V103" i="2"/>
  <c r="AA103" i="2"/>
  <c r="CA103" i="2"/>
  <c r="CB103" i="2"/>
  <c r="BX35" i="2"/>
  <c r="BY35" i="2"/>
  <c r="BZ35" i="2"/>
  <c r="CA35" i="2"/>
  <c r="CB35" i="2"/>
  <c r="BX149" i="2"/>
  <c r="BY149" i="2"/>
  <c r="BZ149" i="2"/>
  <c r="CA149" i="2"/>
  <c r="CB149" i="2"/>
  <c r="BX96" i="2"/>
  <c r="BY96" i="2"/>
  <c r="BZ96" i="2"/>
  <c r="CA96" i="2"/>
  <c r="CB96" i="2"/>
  <c r="BX184" i="2"/>
  <c r="BY184" i="2"/>
  <c r="BZ184" i="2"/>
  <c r="CA184" i="2"/>
  <c r="CB184" i="2"/>
  <c r="U293" i="2"/>
  <c r="V293" i="2"/>
  <c r="AA293" i="2"/>
  <c r="CA293" i="2"/>
  <c r="CB293" i="2"/>
  <c r="U93" i="2"/>
  <c r="V93" i="2"/>
  <c r="AA93" i="2"/>
  <c r="CA93" i="2"/>
  <c r="CB93" i="2"/>
  <c r="U99" i="2"/>
  <c r="V99" i="2"/>
  <c r="AA99" i="2"/>
  <c r="CA99" i="2"/>
  <c r="CB99" i="2"/>
  <c r="AA179" i="2"/>
  <c r="CA179" i="2"/>
  <c r="CB179" i="2"/>
  <c r="U179" i="2"/>
  <c r="V179" i="2"/>
  <c r="CA12" i="2"/>
  <c r="BX12" i="2"/>
  <c r="BY12" i="2"/>
  <c r="AA346" i="2"/>
  <c r="CA346" i="2"/>
  <c r="CB346" i="2"/>
  <c r="U346" i="2"/>
  <c r="V346" i="2"/>
  <c r="BX343" i="2"/>
  <c r="BY343" i="2"/>
  <c r="BZ343" i="2"/>
  <c r="CA343" i="2"/>
  <c r="CB343" i="2"/>
  <c r="BX86" i="2"/>
  <c r="BY86" i="2"/>
  <c r="BZ86" i="2"/>
  <c r="CA86" i="2"/>
  <c r="CB86" i="2"/>
  <c r="BX25" i="2"/>
  <c r="BY25" i="2"/>
  <c r="BZ25" i="2"/>
  <c r="CA25" i="2"/>
  <c r="CB25" i="2"/>
  <c r="BX90" i="2"/>
  <c r="BY90" i="2"/>
  <c r="BZ90" i="2"/>
  <c r="CA90" i="2"/>
  <c r="CB90" i="2"/>
  <c r="BX255" i="2"/>
  <c r="BY255" i="2"/>
  <c r="CA255" i="2"/>
  <c r="AA297" i="2"/>
  <c r="CA297" i="2"/>
  <c r="CB297" i="2"/>
  <c r="U297" i="2"/>
  <c r="V297" i="2"/>
  <c r="BX178" i="2"/>
  <c r="BY178" i="2"/>
  <c r="BZ178" i="2"/>
  <c r="CA178" i="2"/>
  <c r="CB178" i="2"/>
  <c r="AA246" i="2"/>
  <c r="CA246" i="2"/>
  <c r="CB246" i="2"/>
  <c r="U246" i="2"/>
  <c r="V246" i="2"/>
  <c r="BX117" i="2"/>
  <c r="BY117" i="2"/>
  <c r="BZ117" i="2"/>
  <c r="CA117" i="2"/>
  <c r="CB117" i="2"/>
  <c r="U250" i="2"/>
  <c r="V250" i="2"/>
  <c r="AA250" i="2"/>
  <c r="CA250" i="2"/>
  <c r="AA122" i="2"/>
  <c r="CA122" i="2"/>
  <c r="U122" i="2"/>
  <c r="V122" i="2"/>
  <c r="BX75" i="2"/>
  <c r="BY75" i="2"/>
  <c r="BZ75" i="2"/>
  <c r="CA75" i="2"/>
  <c r="CB75" i="2"/>
  <c r="BU266" i="2"/>
  <c r="BV266" i="2"/>
  <c r="BW266" i="2"/>
  <c r="BX248" i="2"/>
  <c r="BY248" i="2"/>
  <c r="BZ248" i="2"/>
  <c r="CA248" i="2"/>
  <c r="CB248" i="2"/>
  <c r="U157" i="2"/>
  <c r="V157" i="2"/>
  <c r="AA157" i="2"/>
  <c r="CA157" i="2"/>
  <c r="CB157" i="2"/>
  <c r="AA301" i="2"/>
  <c r="CA301" i="2"/>
  <c r="U301" i="2"/>
  <c r="V301" i="2"/>
  <c r="BX249" i="2"/>
  <c r="BY249" i="2"/>
  <c r="CA249" i="2"/>
  <c r="U245" i="2"/>
  <c r="V245" i="2"/>
  <c r="AA245" i="2"/>
  <c r="CA245" i="2"/>
  <c r="CB245" i="2"/>
  <c r="CA225" i="2"/>
  <c r="CB225" i="2"/>
  <c r="CA344" i="2"/>
  <c r="CA278" i="2"/>
  <c r="BX42" i="2"/>
  <c r="BY42" i="2"/>
  <c r="CA42" i="2"/>
  <c r="U214" i="2"/>
  <c r="V214" i="2"/>
  <c r="AA214" i="2"/>
  <c r="CA214" i="2"/>
  <c r="CB214" i="2"/>
  <c r="BX331" i="2"/>
  <c r="BY331" i="2"/>
  <c r="BZ331" i="2"/>
  <c r="CA331" i="2"/>
  <c r="CB331" i="2"/>
  <c r="BX353" i="2"/>
  <c r="BY353" i="2"/>
  <c r="BZ353" i="2"/>
  <c r="CA353" i="2"/>
  <c r="CB353" i="2"/>
  <c r="AA302" i="2"/>
  <c r="CA302" i="2"/>
  <c r="CB302" i="2"/>
  <c r="U302" i="2"/>
  <c r="V302" i="2"/>
  <c r="U67" i="2"/>
  <c r="V67" i="2"/>
  <c r="AA67" i="2"/>
  <c r="CA67" i="2"/>
  <c r="AA134" i="2"/>
  <c r="CA134" i="2"/>
  <c r="U134" i="2"/>
  <c r="V134" i="2"/>
  <c r="CA153" i="2"/>
  <c r="CB153" i="2"/>
  <c r="BX153" i="2"/>
  <c r="BY153" i="2"/>
  <c r="BZ153" i="2"/>
  <c r="U132" i="2"/>
  <c r="V132" i="2"/>
  <c r="AA132" i="2"/>
  <c r="CA132" i="2"/>
  <c r="BX101" i="2"/>
  <c r="BY101" i="2"/>
  <c r="BZ101" i="2"/>
  <c r="CA101" i="2"/>
  <c r="CB101" i="2"/>
  <c r="AA334" i="2"/>
  <c r="CA334" i="2"/>
  <c r="CB334" i="2"/>
  <c r="U334" i="2"/>
  <c r="V334" i="2"/>
  <c r="U110" i="2"/>
  <c r="V110" i="2"/>
  <c r="AA110" i="2"/>
  <c r="CA110" i="2"/>
  <c r="BX77" i="2"/>
  <c r="BY77" i="2"/>
  <c r="BZ77" i="2"/>
  <c r="CA77" i="2"/>
  <c r="CB77" i="2"/>
  <c r="CA304" i="2"/>
  <c r="CB304" i="2"/>
  <c r="BX304" i="2"/>
  <c r="BY304" i="2"/>
  <c r="BZ304" i="2"/>
  <c r="CA240" i="2"/>
  <c r="BX240" i="2"/>
  <c r="BY240" i="2"/>
  <c r="U295" i="2"/>
  <c r="V295" i="2"/>
  <c r="AA295" i="2"/>
  <c r="CA295" i="2"/>
  <c r="CB295" i="2"/>
  <c r="CA286" i="2"/>
  <c r="Q238" i="2"/>
  <c r="R238" i="2"/>
  <c r="S238" i="2"/>
  <c r="T238" i="2"/>
  <c r="U143" i="2"/>
  <c r="V143" i="2"/>
  <c r="AA143" i="2"/>
  <c r="CA143" i="2"/>
  <c r="CB143" i="2"/>
  <c r="BX41" i="2"/>
  <c r="BY41" i="2"/>
  <c r="BZ41" i="2"/>
  <c r="CA41" i="2"/>
  <c r="CB41" i="2"/>
  <c r="Q324" i="2"/>
  <c r="R324" i="2"/>
  <c r="S324" i="2"/>
  <c r="T324" i="2"/>
  <c r="U339" i="2"/>
  <c r="V339" i="2"/>
  <c r="AA339" i="2"/>
  <c r="CA339" i="2"/>
  <c r="CB339" i="2"/>
  <c r="U33" i="2"/>
  <c r="V33" i="2"/>
  <c r="AA33" i="2"/>
  <c r="CA33" i="2"/>
  <c r="CB33" i="2"/>
  <c r="BX69" i="2"/>
  <c r="BY69" i="2"/>
  <c r="BZ69" i="2"/>
  <c r="CA69" i="2"/>
  <c r="CB69" i="2"/>
  <c r="BX292" i="2"/>
  <c r="BY292" i="2"/>
  <c r="BZ292" i="2"/>
  <c r="CA292" i="2"/>
  <c r="CB292" i="2"/>
  <c r="CA152" i="2"/>
  <c r="CB152" i="2"/>
  <c r="U289" i="2"/>
  <c r="V289" i="2"/>
  <c r="AA289" i="2"/>
  <c r="CA289" i="2"/>
  <c r="CB289" i="2"/>
  <c r="U212" i="2"/>
  <c r="V212" i="2"/>
  <c r="AA212" i="2"/>
  <c r="CA212" i="2"/>
  <c r="CB212" i="2"/>
  <c r="AA92" i="2"/>
  <c r="CA92" i="2"/>
  <c r="CB92" i="2"/>
  <c r="U92" i="2"/>
  <c r="V92" i="2"/>
  <c r="AA144" i="2"/>
  <c r="CA144" i="2"/>
  <c r="CB144" i="2"/>
  <c r="U144" i="2"/>
  <c r="V144" i="2"/>
  <c r="U206" i="2"/>
  <c r="V206" i="2"/>
  <c r="AA206" i="2"/>
  <c r="CA206" i="2"/>
  <c r="U281" i="2"/>
  <c r="V281" i="2"/>
  <c r="AA281" i="2"/>
  <c r="CA281" i="2"/>
  <c r="CA258" i="2"/>
  <c r="A72" i="2"/>
  <c r="A73" i="2"/>
  <c r="A74" i="2"/>
  <c r="A75" i="2"/>
  <c r="A76" i="2"/>
  <c r="A77" i="2"/>
  <c r="A78" i="2"/>
  <c r="AA238" i="2"/>
  <c r="CA238" i="2"/>
  <c r="U238" i="2"/>
  <c r="V238" i="2"/>
  <c r="U324" i="2"/>
  <c r="V324" i="2"/>
  <c r="AA324" i="2"/>
  <c r="CA324" i="2"/>
  <c r="BX266" i="2"/>
  <c r="BY266" i="2"/>
  <c r="CA266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4" i="2"/>
  <c r="A125" i="2"/>
  <c r="A123" i="2"/>
  <c r="A127" i="2"/>
  <c r="A126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</calcChain>
</file>

<file path=xl/sharedStrings.xml><?xml version="1.0" encoding="utf-8"?>
<sst xmlns="http://schemas.openxmlformats.org/spreadsheetml/2006/main" count="5801" uniqueCount="995">
  <si>
    <t>yr</t>
  </si>
  <si>
    <t>calculates days total</t>
  </si>
  <si>
    <t>day</t>
  </si>
  <si>
    <t>paper</t>
  </si>
  <si>
    <t>Mercury</t>
  </si>
  <si>
    <t>Mon</t>
  </si>
  <si>
    <t>Thu</t>
  </si>
  <si>
    <t>Sat</t>
  </si>
  <si>
    <t>Tue</t>
  </si>
  <si>
    <t>Fri</t>
  </si>
  <si>
    <t>Wed</t>
  </si>
  <si>
    <t>court appearance</t>
  </si>
  <si>
    <t>Webster</t>
  </si>
  <si>
    <t>Thompson</t>
  </si>
  <si>
    <t>m</t>
  </si>
  <si>
    <t>Medcalf</t>
  </si>
  <si>
    <t>Borough Police Court</t>
  </si>
  <si>
    <t>having game and poaching equipment</t>
  </si>
  <si>
    <t>Poaching</t>
  </si>
  <si>
    <t>Lawrence</t>
  </si>
  <si>
    <t>John</t>
  </si>
  <si>
    <t>shoemaker</t>
  </si>
  <si>
    <t>Kitchen</t>
  </si>
  <si>
    <t>drunk in Roebuck Inn</t>
  </si>
  <si>
    <t>Drunkenness</t>
  </si>
  <si>
    <t>Stainton</t>
  </si>
  <si>
    <t>landlord of roebuck Inn</t>
  </si>
  <si>
    <t>permitting drunkenness</t>
  </si>
  <si>
    <t>Soulby</t>
  </si>
  <si>
    <t>Matthew</t>
  </si>
  <si>
    <t>13 years</t>
  </si>
  <si>
    <t>wandering abroad and sleeping in outhouses</t>
  </si>
  <si>
    <t>vagrant or beggar</t>
  </si>
  <si>
    <t>Wilson</t>
  </si>
  <si>
    <t>William</t>
  </si>
  <si>
    <t>driving a horse furiously, knocking over a child on footway</t>
  </si>
  <si>
    <t>other</t>
  </si>
  <si>
    <t>Bell</t>
  </si>
  <si>
    <t>Henry Hoggarth</t>
  </si>
  <si>
    <t>stealing milk</t>
  </si>
  <si>
    <t>Theft</t>
  </si>
  <si>
    <t>Wilkinson</t>
  </si>
  <si>
    <t>Michael</t>
  </si>
  <si>
    <t>Smith</t>
  </si>
  <si>
    <t>John Tuttle</t>
  </si>
  <si>
    <t>abusive language likely to cause breach of peace</t>
  </si>
  <si>
    <t>Walley</t>
  </si>
  <si>
    <t>Thomas</t>
  </si>
  <si>
    <t>farmer</t>
  </si>
  <si>
    <t>drunk in Kirkland</t>
  </si>
  <si>
    <t>Kirkland</t>
  </si>
  <si>
    <t>Hully</t>
  </si>
  <si>
    <t>Alfred Joyce</t>
  </si>
  <si>
    <t>stealing joint of meat, 9lbs.</t>
  </si>
  <si>
    <t>Collinson</t>
  </si>
  <si>
    <t>John Middleton</t>
  </si>
  <si>
    <t>damaging a door and window</t>
  </si>
  <si>
    <t>Criminal damage</t>
  </si>
  <si>
    <t>stealing a dog chain</t>
  </si>
  <si>
    <t>Atkinson</t>
  </si>
  <si>
    <t>Johnson</t>
  </si>
  <si>
    <t>Kendal Petty Sessions</t>
  </si>
  <si>
    <t>drunk at Staveley</t>
  </si>
  <si>
    <t>Staveley</t>
  </si>
  <si>
    <t>James</t>
  </si>
  <si>
    <t>labourer</t>
  </si>
  <si>
    <t>assault on wife</t>
  </si>
  <si>
    <t>Assault</t>
  </si>
  <si>
    <t>Gibson</t>
  </si>
  <si>
    <t>Edward</t>
  </si>
  <si>
    <t>assault on Thomas lancaster, stud groom</t>
  </si>
  <si>
    <t>Taylor</t>
  </si>
  <si>
    <t>George</t>
  </si>
  <si>
    <t>Chief Constable</t>
  </si>
  <si>
    <t>begging, £4 in "subscriptions"</t>
  </si>
  <si>
    <t>Bradley</t>
  </si>
  <si>
    <t>O'Brien</t>
  </si>
  <si>
    <t>Daniel</t>
  </si>
  <si>
    <t>Hall</t>
  </si>
  <si>
    <t>stealing a muff</t>
  </si>
  <si>
    <t>Williamson</t>
  </si>
  <si>
    <t>drunk in charge of a horse</t>
  </si>
  <si>
    <t>Appleby Petty Sessions</t>
  </si>
  <si>
    <t>Lancaster</t>
  </si>
  <si>
    <t>drunk and disorderly at Levens</t>
  </si>
  <si>
    <t>Levens</t>
  </si>
  <si>
    <t>drunk and disorderly</t>
  </si>
  <si>
    <t>Nicholson</t>
  </si>
  <si>
    <t>Sarah</t>
  </si>
  <si>
    <t>f</t>
  </si>
  <si>
    <t>drunk and disorderly in Highgate</t>
  </si>
  <si>
    <t>Highgate</t>
  </si>
  <si>
    <t>leaving the service of J.E.Gawith without notice</t>
  </si>
  <si>
    <t>Hine</t>
  </si>
  <si>
    <t>Eleanor</t>
  </si>
  <si>
    <t>Emma</t>
  </si>
  <si>
    <t>Joseph</t>
  </si>
  <si>
    <t>Willacy</t>
  </si>
  <si>
    <t>Alfred</t>
  </si>
  <si>
    <t>son of Mary Pinder</t>
  </si>
  <si>
    <t>Joseph Pinder</t>
  </si>
  <si>
    <t>assault</t>
  </si>
  <si>
    <t>cruelty to a cow, overstocked with milk</t>
  </si>
  <si>
    <t>Robert</t>
  </si>
  <si>
    <t>tailor</t>
  </si>
  <si>
    <t>John Whitwell</t>
  </si>
  <si>
    <t>Whitwell</t>
  </si>
  <si>
    <t>shoe finisher</t>
  </si>
  <si>
    <t>Robert Wilson</t>
  </si>
  <si>
    <t>Maloy</t>
  </si>
  <si>
    <t>Stramongate</t>
  </si>
  <si>
    <t>Dixon</t>
  </si>
  <si>
    <t>F W Watson</t>
  </si>
  <si>
    <t>not sending son to school</t>
  </si>
  <si>
    <t>School</t>
  </si>
  <si>
    <t>Loftus</t>
  </si>
  <si>
    <t>Charles</t>
  </si>
  <si>
    <t>of Liverpool</t>
  </si>
  <si>
    <t>Gass</t>
  </si>
  <si>
    <t>begging at Grayrigg</t>
  </si>
  <si>
    <t>Grayrigg</t>
  </si>
  <si>
    <t>Davis</t>
  </si>
  <si>
    <t>Mossop</t>
  </si>
  <si>
    <t>kindling a fire on the highway @ Natland</t>
  </si>
  <si>
    <t>Natland</t>
  </si>
  <si>
    <t>Samuel</t>
  </si>
  <si>
    <t>drunk and disorderly in Market Place</t>
  </si>
  <si>
    <t>Market</t>
  </si>
  <si>
    <t>Coward</t>
  </si>
  <si>
    <t>begging in Selside</t>
  </si>
  <si>
    <t>Lishman</t>
  </si>
  <si>
    <t>Francis</t>
  </si>
  <si>
    <t>tramp</t>
  </si>
  <si>
    <t>begging in the Market place on Sat night</t>
  </si>
  <si>
    <t>Redhead</t>
  </si>
  <si>
    <t>begging in Highgate on Sun afternoon</t>
  </si>
  <si>
    <t>labourer of Sedbergh</t>
  </si>
  <si>
    <t>begging in Highgate previous evening</t>
  </si>
  <si>
    <t>Richard</t>
  </si>
  <si>
    <t>Roach</t>
  </si>
  <si>
    <t>begging in Stramongate previous day</t>
  </si>
  <si>
    <t>Tully</t>
  </si>
  <si>
    <t>Luke</t>
  </si>
  <si>
    <t>begging in Highgate previous evening in pubs</t>
  </si>
  <si>
    <t>begging in Highgate</t>
  </si>
  <si>
    <t>drunk in the highway in Levens</t>
  </si>
  <si>
    <t>German</t>
  </si>
  <si>
    <t>Richard Baines, father</t>
  </si>
  <si>
    <t>indecent assault on girl aged 10/11</t>
  </si>
  <si>
    <t>Philipson</t>
  </si>
  <si>
    <t>fighting in Captain French Lane</t>
  </si>
  <si>
    <t>Cummings</t>
  </si>
  <si>
    <t>Frank</t>
  </si>
  <si>
    <t>Winn</t>
  </si>
  <si>
    <t>begging in Highgate on 7th inst</t>
  </si>
  <si>
    <t>Coulthwaite</t>
  </si>
  <si>
    <t>Catherine Coulthwaite, wife</t>
  </si>
  <si>
    <t>plaintiff seeks restraining order against husband, frequent assault, not seen since Nov</t>
  </si>
  <si>
    <t>Martindale</t>
  </si>
  <si>
    <t>Isabella</t>
  </si>
  <si>
    <t>servant girl aged 16</t>
  </si>
  <si>
    <t>C.J.Pennington, employer</t>
  </si>
  <si>
    <t>Cotton</t>
  </si>
  <si>
    <t>stealing gold ring and silver earrings</t>
  </si>
  <si>
    <t>Tobias</t>
  </si>
  <si>
    <t>aged 9</t>
  </si>
  <si>
    <t>PCBairns and Mrs Dover</t>
  </si>
  <si>
    <t>Barnes</t>
  </si>
  <si>
    <t>throwing stones at door in Kirkland</t>
  </si>
  <si>
    <t>Beagan</t>
  </si>
  <si>
    <t>aged 8</t>
  </si>
  <si>
    <t>labourer of Bowes</t>
  </si>
  <si>
    <t>begging at Staveley that morning</t>
  </si>
  <si>
    <t>Joshua</t>
  </si>
  <si>
    <t>butcher of Mealbank</t>
  </si>
  <si>
    <t>Anthony Barnes of Whinfell</t>
  </si>
  <si>
    <t>stealing a sheep</t>
  </si>
  <si>
    <t>Kennedy</t>
  </si>
  <si>
    <t>drunk and disorderly in Stricklandgate, threatening to shoot landlord, if he had a gun</t>
  </si>
  <si>
    <t>Stricklandgate</t>
  </si>
  <si>
    <t>Colvin</t>
  </si>
  <si>
    <t>Maria</t>
  </si>
  <si>
    <t>Hamilton</t>
  </si>
  <si>
    <t>begging: said she was selling little things</t>
  </si>
  <si>
    <t>Pearson</t>
  </si>
  <si>
    <t>Insp. Craigie of RSPCA</t>
  </si>
  <si>
    <t>cruelty to a horse in Allhallows Lane</t>
  </si>
  <si>
    <t>Lowther</t>
  </si>
  <si>
    <t>Kendal Union</t>
  </si>
  <si>
    <t>deserting wife, chargeable to Union</t>
  </si>
  <si>
    <t>Harrison</t>
  </si>
  <si>
    <t>assault on Vagrant Ward assistant Wm Livesey</t>
  </si>
  <si>
    <t>Workhouse</t>
  </si>
  <si>
    <t>abusive language to Vagrant Ward assistant Wm Livesey</t>
  </si>
  <si>
    <t>William Henry</t>
  </si>
  <si>
    <t>Strickland Ketel</t>
  </si>
  <si>
    <t>Rowlandson</t>
  </si>
  <si>
    <t>landlord of Punchhbowl</t>
  </si>
  <si>
    <t>Supt Shields</t>
  </si>
  <si>
    <t>selling adulterated spirits</t>
  </si>
  <si>
    <t>Mary</t>
  </si>
  <si>
    <t>Watson</t>
  </si>
  <si>
    <t>Jameson</t>
  </si>
  <si>
    <t>Hill</t>
  </si>
  <si>
    <t>Gregg</t>
  </si>
  <si>
    <t>Herbert</t>
  </si>
  <si>
    <t>Starkey</t>
  </si>
  <si>
    <t>Shepherd</t>
  </si>
  <si>
    <t>brother of plaintiff</t>
  </si>
  <si>
    <t>Thomas Shepherd</t>
  </si>
  <si>
    <t>Sanitary Authority</t>
  </si>
  <si>
    <t>unclean. offensive house</t>
  </si>
  <si>
    <t>Williams</t>
  </si>
  <si>
    <t>of St Helens "horse dealer"</t>
  </si>
  <si>
    <t>frequenting with intent, Sgt telegraphed St Helens and Lancaster to check, story found to be phoney</t>
  </si>
  <si>
    <t>with Williams and child</t>
  </si>
  <si>
    <t>frequenting with intent</t>
  </si>
  <si>
    <t>Jennings</t>
  </si>
  <si>
    <t>spinner</t>
  </si>
  <si>
    <t>Finkle St</t>
  </si>
  <si>
    <t>Quinn</t>
  </si>
  <si>
    <t>assault on Jas Macfarlane,at fair</t>
  </si>
  <si>
    <t>Huddleston</t>
  </si>
  <si>
    <t>David</t>
  </si>
  <si>
    <t>Witherslack</t>
  </si>
  <si>
    <t>Shields</t>
  </si>
  <si>
    <t>Robinson</t>
  </si>
  <si>
    <t>drunk and disorderly at Netherfield</t>
  </si>
  <si>
    <t>Netherfield</t>
  </si>
  <si>
    <t>Solon</t>
  </si>
  <si>
    <t>a tramp</t>
  </si>
  <si>
    <t>begging</t>
  </si>
  <si>
    <t>Heaton</t>
  </si>
  <si>
    <t>unlicensed hawker</t>
  </si>
  <si>
    <t>Strickland</t>
  </si>
  <si>
    <t>Miles</t>
  </si>
  <si>
    <t>stealing onions as a joke when drunk</t>
  </si>
  <si>
    <t>Keith</t>
  </si>
  <si>
    <t>Ellen</t>
  </si>
  <si>
    <t>begging in Castle St</t>
  </si>
  <si>
    <t>labourer of Low Fellside</t>
  </si>
  <si>
    <t>wife</t>
  </si>
  <si>
    <t>assault and robbery</t>
  </si>
  <si>
    <t>Thornton</t>
  </si>
  <si>
    <t>and wife, parents of Hannah thompson</t>
  </si>
  <si>
    <t>Garnett</t>
  </si>
  <si>
    <t>of Levens</t>
  </si>
  <si>
    <t>Thomas Holmes</t>
  </si>
  <si>
    <t>assault on T Holmes</t>
  </si>
  <si>
    <t>C.W.Wilson (who retired from the bench for this case)</t>
  </si>
  <si>
    <t>Gamekeeper Atkinson</t>
  </si>
  <si>
    <t>Supt.Shields</t>
  </si>
  <si>
    <t>poaching at Kentmere</t>
  </si>
  <si>
    <t>Brooks</t>
  </si>
  <si>
    <t>Hillbeck</t>
  </si>
  <si>
    <t>Swainson</t>
  </si>
  <si>
    <t>drunk and disorderly at Far Cross Bank</t>
  </si>
  <si>
    <t>Traville</t>
  </si>
  <si>
    <t>inmate of vagrant ward</t>
  </si>
  <si>
    <t>refused to work, no shoes</t>
  </si>
  <si>
    <t>Carradus</t>
  </si>
  <si>
    <t>George Rookin</t>
  </si>
  <si>
    <t>assault on old man</t>
  </si>
  <si>
    <t>Richardson</t>
  </si>
  <si>
    <t>sleeping in outhouse Commercial Hotel</t>
  </si>
  <si>
    <t>brother of a respectable man, Joseph D</t>
  </si>
  <si>
    <t>failed to appear to answer for drunkenness</t>
  </si>
  <si>
    <t>Brown</t>
  </si>
  <si>
    <t>begging in Finkle St</t>
  </si>
  <si>
    <t>Pickthall</t>
  </si>
  <si>
    <t>stealing poutlry, property of CWWilson</t>
  </si>
  <si>
    <t>Sweeney</t>
  </si>
  <si>
    <t>Kitching</t>
  </si>
  <si>
    <t>John Teesdale, farmer of PrestonP</t>
  </si>
  <si>
    <t>theft of an overcoat from White Lion Yard</t>
  </si>
  <si>
    <t>Colman</t>
  </si>
  <si>
    <t>keeping dogs without licence</t>
  </si>
  <si>
    <t>dog licence</t>
  </si>
  <si>
    <t>Hewitson</t>
  </si>
  <si>
    <t>John Crewdson, Peartree Cottage Beast Banks</t>
  </si>
  <si>
    <t>stealing coal</t>
  </si>
  <si>
    <t>Wood</t>
  </si>
  <si>
    <t>of Crosthwaite</t>
  </si>
  <si>
    <t>Armstrong</t>
  </si>
  <si>
    <t>Scarborough</t>
  </si>
  <si>
    <t>Margaret</t>
  </si>
  <si>
    <t>servant at Natland Hall, young girl respectable family, father in court</t>
  </si>
  <si>
    <t>petty pilferings</t>
  </si>
  <si>
    <t>Marsden</t>
  </si>
  <si>
    <t>of Lancaster</t>
  </si>
  <si>
    <t>illegally storing 850lbs of gunpowder at Sandside</t>
  </si>
  <si>
    <t>labourer of Lyth</t>
  </si>
  <si>
    <t>Cloudsdale</t>
  </si>
  <si>
    <t>Dawson Benson, carrier, Witherslack</t>
  </si>
  <si>
    <t>housebreaking, stealing 10/-</t>
  </si>
  <si>
    <t>Grisedale</t>
  </si>
  <si>
    <t>of Garnett Bridge</t>
  </si>
  <si>
    <t>Police Courts Kendal</t>
  </si>
  <si>
    <t>Newsham</t>
  </si>
  <si>
    <t>Hughes</t>
  </si>
  <si>
    <t>Saul</t>
  </si>
  <si>
    <t>non payment of rates</t>
  </si>
  <si>
    <t>Bousfield</t>
  </si>
  <si>
    <t>Sayers</t>
  </si>
  <si>
    <t>bobbin turner</t>
  </si>
  <si>
    <t>Appleby</t>
  </si>
  <si>
    <t>Quarter Sessions Westmorland</t>
  </si>
  <si>
    <t>GBH and wounding wife</t>
  </si>
  <si>
    <t>Burrow</t>
  </si>
  <si>
    <t>labourer age 56, an idle man for many years</t>
  </si>
  <si>
    <t>Graham</t>
  </si>
  <si>
    <t>sleeping in hayloft in Appleby</t>
  </si>
  <si>
    <t>stealing gimmer lamd worth 22 sh</t>
  </si>
  <si>
    <t>Duff</t>
  </si>
  <si>
    <t>obtaining wool by false pretences</t>
  </si>
  <si>
    <t>Miller</t>
  </si>
  <si>
    <t>breaking and entering, stealing 10/-</t>
  </si>
  <si>
    <t>labourer, 36, imperfectly instructed</t>
  </si>
  <si>
    <t>Cumberland and Westmorland Assizes</t>
  </si>
  <si>
    <t>robbery with violence, £20</t>
  </si>
  <si>
    <t>of Crook</t>
  </si>
  <si>
    <t>Scott</t>
  </si>
  <si>
    <t>joiner of Kendal</t>
  </si>
  <si>
    <t>General Upton</t>
  </si>
  <si>
    <t>cutting down trees property of Upton</t>
  </si>
  <si>
    <t>an old offender</t>
  </si>
  <si>
    <t>drunk in Stramongate</t>
  </si>
  <si>
    <t>furious driving</t>
  </si>
  <si>
    <t>Costello</t>
  </si>
  <si>
    <t>Martha</t>
  </si>
  <si>
    <t>Michael costello, father in law</t>
  </si>
  <si>
    <t>Magee</t>
  </si>
  <si>
    <t>Henry</t>
  </si>
  <si>
    <t>a man with one arm</t>
  </si>
  <si>
    <t>Benjamin Barnett</t>
  </si>
  <si>
    <t>Barnes Lodging House</t>
  </si>
  <si>
    <t>Lyons</t>
  </si>
  <si>
    <t>a man with one leg</t>
  </si>
  <si>
    <t>Sarah Barnett</t>
  </si>
  <si>
    <t>Fibbin</t>
  </si>
  <si>
    <t>a man with a paralysed hand</t>
  </si>
  <si>
    <t>Henry Phillipson</t>
  </si>
  <si>
    <t>Yates</t>
  </si>
  <si>
    <t>of Barrow, did not appear</t>
  </si>
  <si>
    <t>Board of Guardians</t>
  </si>
  <si>
    <t>failure to support mother</t>
  </si>
  <si>
    <t>failure to support wife</t>
  </si>
  <si>
    <t>labourer, kendal</t>
  </si>
  <si>
    <t>William Robinson</t>
  </si>
  <si>
    <t>trepass in pursuit of conies</t>
  </si>
  <si>
    <t>Helsington</t>
  </si>
  <si>
    <t>Marrin</t>
  </si>
  <si>
    <t>Farrer</t>
  </si>
  <si>
    <t>Meal Bank</t>
  </si>
  <si>
    <t>Matthew Leighton</t>
  </si>
  <si>
    <t>theft of tallow from carrier</t>
  </si>
  <si>
    <t>Cook</t>
  </si>
  <si>
    <t>drunk in Highgate</t>
  </si>
  <si>
    <t>Golney</t>
  </si>
  <si>
    <t>Peter</t>
  </si>
  <si>
    <t>Abba</t>
  </si>
  <si>
    <t>R.F.Thompson, fishery board</t>
  </si>
  <si>
    <t>fishing without licence</t>
  </si>
  <si>
    <t>Devonport</t>
  </si>
  <si>
    <t>drunk</t>
  </si>
  <si>
    <t>Milnthorpe</t>
  </si>
  <si>
    <t>idle fellow, no employ</t>
  </si>
  <si>
    <t>Lord Lonsdale</t>
  </si>
  <si>
    <t>cutting and stealing wood</t>
  </si>
  <si>
    <t>Cunswick</t>
  </si>
  <si>
    <t>Hind</t>
  </si>
  <si>
    <t>Bush</t>
  </si>
  <si>
    <t>Groves</t>
  </si>
  <si>
    <t>playing at pitch and toss on Sunday</t>
  </si>
  <si>
    <t>Bowling Green</t>
  </si>
  <si>
    <t>Rawes</t>
  </si>
  <si>
    <t>a young lad</t>
  </si>
  <si>
    <t>an election row</t>
  </si>
  <si>
    <t>John Graham</t>
  </si>
  <si>
    <t>Agnes</t>
  </si>
  <si>
    <t>Elizabeth Wilson</t>
  </si>
  <si>
    <t>Dickinson</t>
  </si>
  <si>
    <t>woodcutter of Staveley</t>
  </si>
  <si>
    <t>Mary Wade, widow</t>
  </si>
  <si>
    <t>damage to a window, 7sh</t>
  </si>
  <si>
    <t>Ings</t>
  </si>
  <si>
    <t>Jones</t>
  </si>
  <si>
    <t>landlord of Oxenholme inn</t>
  </si>
  <si>
    <t>stealing mustard and tea</t>
  </si>
  <si>
    <t>Oxenholme</t>
  </si>
  <si>
    <t>no trousers, dressed in sack</t>
  </si>
  <si>
    <t>drunk on the New road</t>
  </si>
  <si>
    <t>New Road</t>
  </si>
  <si>
    <t>Fryer</t>
  </si>
  <si>
    <t>drunk that morning</t>
  </si>
  <si>
    <t>Parker</t>
  </si>
  <si>
    <t>damage to underwood</t>
  </si>
  <si>
    <t>Leather</t>
  </si>
  <si>
    <t>Proctor</t>
  </si>
  <si>
    <t>Mason</t>
  </si>
  <si>
    <t>R B Wilson</t>
  </si>
  <si>
    <t>pursuit of game</t>
  </si>
  <si>
    <t>Kentmere Hall</t>
  </si>
  <si>
    <t>Mr Teasdale</t>
  </si>
  <si>
    <t>Carradice</t>
  </si>
  <si>
    <t>drunk, asleep on highway</t>
  </si>
  <si>
    <t>innkeeper</t>
  </si>
  <si>
    <t>serving liquor after closing</t>
  </si>
  <si>
    <t>Duke of Cumberland</t>
  </si>
  <si>
    <t>Thomas Hully, river watcher</t>
  </si>
  <si>
    <t>wilful damage to iron erection</t>
  </si>
  <si>
    <t>a disgrace to her sex</t>
  </si>
  <si>
    <t>Wilson Saul</t>
  </si>
  <si>
    <t>Ralph</t>
  </si>
  <si>
    <t>of Witherslack</t>
  </si>
  <si>
    <t>Mary Scales</t>
  </si>
  <si>
    <t>damage to a window and assault</t>
  </si>
  <si>
    <t>Parnell</t>
  </si>
  <si>
    <t>Arthur</t>
  </si>
  <si>
    <t>ages 14, from Liverpool</t>
  </si>
  <si>
    <t>begging, run away from step mother</t>
  </si>
  <si>
    <t>age 13</t>
  </si>
  <si>
    <t>taken a trout illegally</t>
  </si>
  <si>
    <t>begging with two others at Helsington</t>
  </si>
  <si>
    <t>Breeks</t>
  </si>
  <si>
    <t>farmer of Birkhagg</t>
  </si>
  <si>
    <t>selling adulterated milk</t>
  </si>
  <si>
    <t>Cooper</t>
  </si>
  <si>
    <t>in the employ of MrAlexander, brewer</t>
  </si>
  <si>
    <t>Mr Wilkinson, station master</t>
  </si>
  <si>
    <t>stealing a fowl, property of Wilkinson</t>
  </si>
  <si>
    <t>Clement</t>
  </si>
  <si>
    <t>did not appear</t>
  </si>
  <si>
    <t>taking night carts through town during day</t>
  </si>
  <si>
    <t>George Wilkinson</t>
  </si>
  <si>
    <t>stealing a fowl and eight quarts of cockles</t>
  </si>
  <si>
    <t>wife of John S, architect</t>
  </si>
  <si>
    <t>exposing daughter who had scarlet fever</t>
  </si>
  <si>
    <t>Metcalfe</t>
  </si>
  <si>
    <t>Nathan Hodgson</t>
  </si>
  <si>
    <t>wife appeared</t>
  </si>
  <si>
    <t>Prickett</t>
  </si>
  <si>
    <t>Miss Busher</t>
  </si>
  <si>
    <t>stealing fowls</t>
  </si>
  <si>
    <t>Braithwaite</t>
  </si>
  <si>
    <t xml:space="preserve"> drunk that morning</t>
  </si>
  <si>
    <t>Nancy, wife</t>
  </si>
  <si>
    <t>failure to maintain son at Industrial school</t>
  </si>
  <si>
    <t>Board of conservators</t>
  </si>
  <si>
    <t>putting lime into river</t>
  </si>
  <si>
    <t>New Hutton</t>
  </si>
  <si>
    <t>Pickard</t>
  </si>
  <si>
    <t>drunk Sat evening</t>
  </si>
  <si>
    <t>Birkett</t>
  </si>
  <si>
    <t>drunk, carried by no. of boys</t>
  </si>
  <si>
    <t>Troughton</t>
  </si>
  <si>
    <t>Partington</t>
  </si>
  <si>
    <t>on bail</t>
  </si>
  <si>
    <t>uttering false coin, one sovereeign</t>
  </si>
  <si>
    <t>Orton</t>
  </si>
  <si>
    <t>Mr Hudson</t>
  </si>
  <si>
    <t>game trespass</t>
  </si>
  <si>
    <t>Mr Warren</t>
  </si>
  <si>
    <t>Brockbank</t>
  </si>
  <si>
    <t>young factory operative</t>
  </si>
  <si>
    <t>John Cannon farmer</t>
  </si>
  <si>
    <t>cruelty to a mare</t>
  </si>
  <si>
    <t>Clarke</t>
  </si>
  <si>
    <t>Connelly</t>
  </si>
  <si>
    <t>breach of the peace by fighting</t>
  </si>
  <si>
    <t>Hunter</t>
  </si>
  <si>
    <t>Elizabeth</t>
  </si>
  <si>
    <t>Robert Lancaster farmer</t>
  </si>
  <si>
    <t>stealing seven pounds of potatoes from a field</t>
  </si>
  <si>
    <t>Theresa</t>
  </si>
  <si>
    <t>Harper</t>
  </si>
  <si>
    <t>Jabez</t>
  </si>
  <si>
    <t>landlord of Shakespeare</t>
  </si>
  <si>
    <t>Lewthwaite</t>
  </si>
  <si>
    <t>having a privy injurious to health</t>
  </si>
  <si>
    <t>Scalthwaiterigg</t>
  </si>
  <si>
    <t>Langhorn</t>
  </si>
  <si>
    <t>Septimus</t>
  </si>
  <si>
    <t>brother of plaintiff, on remand</t>
  </si>
  <si>
    <t>Joseph Langhorn</t>
  </si>
  <si>
    <t>stealing a purse of ten sovereigns</t>
  </si>
  <si>
    <t>Shipley</t>
  </si>
  <si>
    <t>of Leeds</t>
  </si>
  <si>
    <t>begging on Sat night</t>
  </si>
  <si>
    <t>fighting in Wildman St</t>
  </si>
  <si>
    <t>Wildman St</t>
  </si>
  <si>
    <t xml:space="preserve">sleeping rough, in a watercloset </t>
  </si>
  <si>
    <t>Braddock</t>
  </si>
  <si>
    <t>not appearing at training of militia, begging</t>
  </si>
  <si>
    <t>fighting with William Bell</t>
  </si>
  <si>
    <t>Cliff row</t>
  </si>
  <si>
    <t>Mark</t>
  </si>
  <si>
    <t>Banks</t>
  </si>
  <si>
    <t>Mr R F Thompson</t>
  </si>
  <si>
    <t>Chapel Lane</t>
  </si>
  <si>
    <t/>
  </si>
  <si>
    <t>discharged</t>
  </si>
  <si>
    <t>none</t>
  </si>
  <si>
    <t>Guilty</t>
  </si>
  <si>
    <t>fine</t>
  </si>
  <si>
    <t>10sh and costs</t>
  </si>
  <si>
    <t>20sh and costs</t>
  </si>
  <si>
    <t>discharged with a caution: referred to training ship</t>
  </si>
  <si>
    <t>5sh and costs</t>
  </si>
  <si>
    <t>not guilty</t>
  </si>
  <si>
    <t>exonerated with alibi</t>
  </si>
  <si>
    <t>committed for trial</t>
  </si>
  <si>
    <t>remanded</t>
  </si>
  <si>
    <t>Gaol</t>
  </si>
  <si>
    <t>One month gaol</t>
  </si>
  <si>
    <t>banished</t>
  </si>
  <si>
    <t>discharged on promising to leave town</t>
  </si>
  <si>
    <t>fine or gaol</t>
  </si>
  <si>
    <t>10sh or one month</t>
  </si>
  <si>
    <t>6months hard labour</t>
  </si>
  <si>
    <t>10sh or 14 days</t>
  </si>
  <si>
    <t>1sh and costs</t>
  </si>
  <si>
    <t>case dismissed</t>
  </si>
  <si>
    <t>dismissed both cases</t>
  </si>
  <si>
    <t>21 days hard labour</t>
  </si>
  <si>
    <t>admonition</t>
  </si>
  <si>
    <t>ordered to attend 32 /40</t>
  </si>
  <si>
    <t>14 days</t>
  </si>
  <si>
    <t>case dismissed on evidence of Mr Heaton</t>
  </si>
  <si>
    <t>discharged: accused had suffered enough from a broken leg sustained in fight. The other young man had been fined.</t>
  </si>
  <si>
    <t>order granted</t>
  </si>
  <si>
    <t>5sh or 1 month</t>
  </si>
  <si>
    <t>1sh</t>
  </si>
  <si>
    <t>bail refused</t>
  </si>
  <si>
    <t>5sh or a week</t>
  </si>
  <si>
    <t>discharged: owner punished</t>
  </si>
  <si>
    <t>fined as owner, 1sh</t>
  </si>
  <si>
    <t>agreed to support wife</t>
  </si>
  <si>
    <t>hard labour</t>
  </si>
  <si>
    <t>bailed in own recognizance</t>
  </si>
  <si>
    <t>20sh and costs 29/6d</t>
  </si>
  <si>
    <t>recommended brothers to sort our problems</t>
  </si>
  <si>
    <t>adjourned. Defendant did not appear, prosecutor wanted problem remedied asap</t>
  </si>
  <si>
    <t>remanded for a week</t>
  </si>
  <si>
    <t>2/6d</t>
  </si>
  <si>
    <t>1 month</t>
  </si>
  <si>
    <t>committed to next Assizes</t>
  </si>
  <si>
    <t>adjourned</t>
  </si>
  <si>
    <t>warrant (did not appear)</t>
  </si>
  <si>
    <t>20sh or one month</t>
  </si>
  <si>
    <t>7 days</t>
  </si>
  <si>
    <t>offered to leave town or go to workhouse</t>
  </si>
  <si>
    <t>summoned to appear on Fri</t>
  </si>
  <si>
    <t>remanded til Mon</t>
  </si>
  <si>
    <t>7/6 and costs</t>
  </si>
  <si>
    <t>5s</t>
  </si>
  <si>
    <t>adjourned for a week, oversight by defendant</t>
  </si>
  <si>
    <t>40sh and costs</t>
  </si>
  <si>
    <t>dismissed, scarlet fever</t>
  </si>
  <si>
    <t>next Quarter Sessions</t>
  </si>
  <si>
    <t>odered to pay</t>
  </si>
  <si>
    <t>had already spent 2 days in gaol,promised to leave town</t>
  </si>
  <si>
    <t>Already served 2 months, further 6 weeks</t>
  </si>
  <si>
    <t>2 months</t>
  </si>
  <si>
    <t>dismissed</t>
  </si>
  <si>
    <t>6 months</t>
  </si>
  <si>
    <t>bound over</t>
  </si>
  <si>
    <t xml:space="preserve">£5 </t>
  </si>
  <si>
    <t>deferred for 2 weeks</t>
  </si>
  <si>
    <t>deferred</t>
  </si>
  <si>
    <t>£1 and costs</t>
  </si>
  <si>
    <t>2/6d and costs</t>
  </si>
  <si>
    <t>six weeks</t>
  </si>
  <si>
    <t>2/6d and costs, 8sh</t>
  </si>
  <si>
    <t>2/6d and costs, 10sh</t>
  </si>
  <si>
    <t>5sh</t>
  </si>
  <si>
    <t>2/6d, 1sh damages,and costs</t>
  </si>
  <si>
    <t>ordered to support</t>
  </si>
  <si>
    <t>15sh and costs</t>
  </si>
  <si>
    <t>£2, £1 damages and costs</t>
  </si>
  <si>
    <t>two weeks gaol</t>
  </si>
  <si>
    <t>£2 and costs</t>
  </si>
  <si>
    <t>promised to obey order</t>
  </si>
  <si>
    <t>three months</t>
  </si>
  <si>
    <t>ordered to pay 1/6d per week</t>
  </si>
  <si>
    <t>NG</t>
  </si>
  <si>
    <t>G</t>
  </si>
  <si>
    <t>20sh but no endorsement</t>
  </si>
  <si>
    <t>3 months</t>
  </si>
  <si>
    <t>3 weeks</t>
  </si>
  <si>
    <t>order to make good and costs</t>
  </si>
  <si>
    <t>police to speak to owner</t>
  </si>
  <si>
    <t>DATE</t>
  </si>
  <si>
    <t>YEAR</t>
  </si>
  <si>
    <t>MONTH</t>
  </si>
  <si>
    <t>DELAY</t>
  </si>
  <si>
    <t>PLEA</t>
  </si>
  <si>
    <t>TYPE</t>
  </si>
  <si>
    <t>DESCRIPTION</t>
  </si>
  <si>
    <t>DAYS</t>
  </si>
  <si>
    <t>YEARS</t>
  </si>
  <si>
    <t>PLACE</t>
  </si>
  <si>
    <t>DESCR</t>
  </si>
  <si>
    <t>COURT</t>
  </si>
  <si>
    <t>MAGISTRATES</t>
  </si>
  <si>
    <t>SURNAME</t>
  </si>
  <si>
    <t>FORENAME</t>
  </si>
  <si>
    <t>M/F</t>
  </si>
  <si>
    <t>TRADE</t>
  </si>
  <si>
    <t>PRIVATE</t>
  </si>
  <si>
    <t>SENIOR POLICE</t>
  </si>
  <si>
    <t>VERDICT</t>
  </si>
  <si>
    <t>mon</t>
  </si>
  <si>
    <t>publctn</t>
  </si>
  <si>
    <t>a young married woman living apart form her husband</t>
  </si>
  <si>
    <t>Hine Simpson</t>
  </si>
  <si>
    <t>abusive and provoking language</t>
  </si>
  <si>
    <t>Edward Birkett</t>
  </si>
  <si>
    <t>mercury</t>
  </si>
  <si>
    <t>slaughter house</t>
  </si>
  <si>
    <t>Simpson</t>
  </si>
  <si>
    <t>Agnes Hillbeck</t>
  </si>
  <si>
    <t>discharges</t>
  </si>
  <si>
    <t>Monkhouse</t>
  </si>
  <si>
    <t>a strong able bodies woman</t>
  </si>
  <si>
    <t>failure to support child</t>
  </si>
  <si>
    <t>Milnthorpe workhouse</t>
  </si>
  <si>
    <t>maintenance</t>
  </si>
  <si>
    <t>driving</t>
  </si>
  <si>
    <t>disorderly</t>
  </si>
  <si>
    <t>animals</t>
  </si>
  <si>
    <t>sexual</t>
  </si>
  <si>
    <t>public health</t>
  </si>
  <si>
    <t>Hutchinson</t>
  </si>
  <si>
    <t>Nathan</t>
  </si>
  <si>
    <t>Underbarrow</t>
  </si>
  <si>
    <t>ng</t>
  </si>
  <si>
    <t>an elderly woman</t>
  </si>
  <si>
    <t>neglect of child aged ten</t>
  </si>
  <si>
    <t>Bindloss</t>
  </si>
  <si>
    <t>Anthony</t>
  </si>
  <si>
    <t>an old man</t>
  </si>
  <si>
    <t>a much younger man</t>
  </si>
  <si>
    <t>George Willan gardener</t>
  </si>
  <si>
    <t>Castle Green farm</t>
  </si>
  <si>
    <t>6 weeks</t>
  </si>
  <si>
    <t>Holmes</t>
  </si>
  <si>
    <t>Margaret holmes, wife</t>
  </si>
  <si>
    <t>brutal assault on wife</t>
  </si>
  <si>
    <t>Captain French Lane</t>
  </si>
  <si>
    <t>young labourer, six years a soldier</t>
  </si>
  <si>
    <t>two months</t>
  </si>
  <si>
    <t>Wardley</t>
  </si>
  <si>
    <t>William Franklin, spinner</t>
  </si>
  <si>
    <t>weaver of Kirkland, treasurer of Friendly Society</t>
  </si>
  <si>
    <t>three counts of embezzlement, 1879-1880</t>
  </si>
  <si>
    <t>allowing a horse and cow to stray upon the highway</t>
  </si>
  <si>
    <t>Huck</t>
  </si>
  <si>
    <t>drunk on previous evening</t>
  </si>
  <si>
    <t>Kent Terrace</t>
  </si>
  <si>
    <t>Blades</t>
  </si>
  <si>
    <t>sleeping out on a doorstep</t>
  </si>
  <si>
    <t>Bridge Street</t>
  </si>
  <si>
    <t>ordered to pay2sh pw</t>
  </si>
  <si>
    <t>failure to pay for support of mother</t>
  </si>
  <si>
    <t>residing at Barrow</t>
  </si>
  <si>
    <t>a strong lazy looking youth, a Kendal corner man</t>
  </si>
  <si>
    <t>assault on PC Armstrong</t>
  </si>
  <si>
    <t>g</t>
  </si>
  <si>
    <t>defendant in preceding case</t>
  </si>
  <si>
    <t>John Harrod, Earl Bective's gamekeeper</t>
  </si>
  <si>
    <t>night poaching at Brundrigg</t>
  </si>
  <si>
    <t>another "slonk"</t>
  </si>
  <si>
    <t>Fisher</t>
  </si>
  <si>
    <t>allowed to stand till next case</t>
  </si>
  <si>
    <t>remanded till Sat</t>
  </si>
  <si>
    <t>Richard dixon, son of Wm, owner</t>
  </si>
  <si>
    <t>stealing fowls from a hencote</t>
  </si>
  <si>
    <t>Bradleyfield</t>
  </si>
  <si>
    <t>three months hard labour</t>
  </si>
  <si>
    <t>Airey</t>
  </si>
  <si>
    <t xml:space="preserve">Wm Hindson </t>
  </si>
  <si>
    <t>neglecting to vaccinate</t>
  </si>
  <si>
    <t>Burton</t>
  </si>
  <si>
    <t>of Underbarrow</t>
  </si>
  <si>
    <t>wilfully setting fire to a chimney</t>
  </si>
  <si>
    <t>Harvey</t>
  </si>
  <si>
    <t>Payne</t>
  </si>
  <si>
    <t>non attendance of children at school</t>
  </si>
  <si>
    <t>2/6 per child and costs</t>
  </si>
  <si>
    <t>adjourned for one month</t>
  </si>
  <si>
    <t>WMG</t>
  </si>
  <si>
    <t>waller</t>
  </si>
  <si>
    <t>hawker</t>
  </si>
  <si>
    <t>cabinet maker</t>
  </si>
  <si>
    <t>elderly "street ranger"</t>
  </si>
  <si>
    <t>bobbin manufacturer of Scalthwaiterigg, member of Kendal town council</t>
  </si>
  <si>
    <t>Barber</t>
  </si>
  <si>
    <t>young mechanic</t>
  </si>
  <si>
    <t>sleeping rough</t>
  </si>
  <si>
    <t>Sizergh</t>
  </si>
  <si>
    <t>young rough looking fellow</t>
  </si>
  <si>
    <t>using obscene language</t>
  </si>
  <si>
    <t>County petty sessions</t>
  </si>
  <si>
    <t>Jackson</t>
  </si>
  <si>
    <t>Parkinson</t>
  </si>
  <si>
    <t>House of Correction Hill</t>
  </si>
  <si>
    <t>released on promise of going to workhouse</t>
  </si>
  <si>
    <t>Gawith's yard</t>
  </si>
  <si>
    <t>aggravated assault</t>
  </si>
  <si>
    <t>Leeming</t>
  </si>
  <si>
    <t>Hayton</t>
  </si>
  <si>
    <t>John Long, rabbit catcher for Gen. Arthur Upton</t>
  </si>
  <si>
    <t>stealing 48 rabbits</t>
  </si>
  <si>
    <t>labourer living on Fellside</t>
  </si>
  <si>
    <t>Hiscock, relieving officer</t>
  </si>
  <si>
    <t>promised to pay when weather improved</t>
  </si>
  <si>
    <t>Wells</t>
  </si>
  <si>
    <t>labourer (acquitted previous day)</t>
  </si>
  <si>
    <t>promised to behave</t>
  </si>
  <si>
    <t>William Frankland</t>
  </si>
  <si>
    <t>weaver</t>
  </si>
  <si>
    <t>Holmes Airey</t>
  </si>
  <si>
    <t>blacksmith</t>
  </si>
  <si>
    <t>groom</t>
  </si>
  <si>
    <t>Tomlinson</t>
  </si>
  <si>
    <t>Betsy</t>
  </si>
  <si>
    <t>widow</t>
  </si>
  <si>
    <t>bobbin  turner</t>
  </si>
  <si>
    <t>butcher</t>
  </si>
  <si>
    <t>Mawson</t>
  </si>
  <si>
    <t>plasterer</t>
  </si>
  <si>
    <t>F. W. Watson, school board</t>
  </si>
  <si>
    <t>order to attend industrial school</t>
  </si>
  <si>
    <t>adjourned to see if there was an improvement</t>
  </si>
  <si>
    <t>order to attend</t>
  </si>
  <si>
    <t>6d and costs</t>
  </si>
  <si>
    <t>labourer of Underbarro</t>
  </si>
  <si>
    <t>£5,which was paid</t>
  </si>
  <si>
    <t>forgery of chequembezzlement of funds from Lodge</t>
  </si>
  <si>
    <t>embezzlement of over £40 from Lodge</t>
  </si>
  <si>
    <t>labourer, prisoner in the case of rabbit stealing</t>
  </si>
  <si>
    <t>Richard Knowles</t>
  </si>
  <si>
    <t>stealing £5 from the person</t>
  </si>
  <si>
    <t>Kendal</t>
  </si>
  <si>
    <t>labourer 46</t>
  </si>
  <si>
    <t>labourer 39</t>
  </si>
  <si>
    <t>Gibson Smith</t>
  </si>
  <si>
    <t>stealng a horse and cart</t>
  </si>
  <si>
    <t>Brougham</t>
  </si>
  <si>
    <t>7 years penal servitude</t>
  </si>
  <si>
    <t>one year at Kendal</t>
  </si>
  <si>
    <t>farmer of Kentmere</t>
  </si>
  <si>
    <t>drunk on licensed premises</t>
  </si>
  <si>
    <t>Kentmere</t>
  </si>
  <si>
    <t>James Thompson</t>
  </si>
  <si>
    <t>Sarginson</t>
  </si>
  <si>
    <t>mason's labourer</t>
  </si>
  <si>
    <t>poaching prevention act, rabbits and snares</t>
  </si>
  <si>
    <t>aged 19</t>
  </si>
  <si>
    <t>F.J.Thornber</t>
  </si>
  <si>
    <t>embezzlement of £2</t>
  </si>
  <si>
    <t>Jane</t>
  </si>
  <si>
    <t>a dirty looking married woman</t>
  </si>
  <si>
    <t>Mr or Mrs Rooke</t>
  </si>
  <si>
    <t>stealing a shirt from line, value 2/9</t>
  </si>
  <si>
    <t>Downham</t>
  </si>
  <si>
    <t>farmer of Foulshaw</t>
  </si>
  <si>
    <t>Jos. Park, farmer of Witherslack</t>
  </si>
  <si>
    <t>stealing a barrel of beer</t>
  </si>
  <si>
    <t>case withdrawn by prosecutor, defendant paid costs</t>
  </si>
  <si>
    <t>Fagan</t>
  </si>
  <si>
    <t>elderly Irishman, with 10/7 on him</t>
  </si>
  <si>
    <t>21 days, ordered to pay costs</t>
  </si>
  <si>
    <t>Hannah Thompson, wife</t>
  </si>
  <si>
    <t>labourer (for Cropper @ Burneside) of Staveley</t>
  </si>
  <si>
    <t>drunk and refused to quit</t>
  </si>
  <si>
    <t>Crosthwaite</t>
  </si>
  <si>
    <t>no name</t>
  </si>
  <si>
    <t>Baines</t>
  </si>
  <si>
    <t>Duffy</t>
  </si>
  <si>
    <t>3 Kendal fellows</t>
  </si>
  <si>
    <t>Edwin Jackson Graham, middle aged farm servant</t>
  </si>
  <si>
    <t>theft of boots and coat</t>
  </si>
  <si>
    <t>property restored, prosecutor paid costs</t>
  </si>
  <si>
    <t>a young labourer</t>
  </si>
  <si>
    <t>thomas Gregg</t>
  </si>
  <si>
    <t>beating and assaulting Gregg</t>
  </si>
  <si>
    <t>labourer of Levens</t>
  </si>
  <si>
    <t>C.G.Thompson, clerk to committee</t>
  </si>
  <si>
    <t>labourer, Beathwaite Green</t>
  </si>
  <si>
    <t>drunk at Royal Oak</t>
  </si>
  <si>
    <t>Beathwaite Green</t>
  </si>
  <si>
    <t>Dunham</t>
  </si>
  <si>
    <t>Harry</t>
  </si>
  <si>
    <t>Chapman</t>
  </si>
  <si>
    <t>Fawcett</t>
  </si>
  <si>
    <t>Septimus Huck, shopkeeper</t>
  </si>
  <si>
    <t>stealing from shop</t>
  </si>
  <si>
    <t>Lound Street</t>
  </si>
  <si>
    <t>withdrawn</t>
  </si>
  <si>
    <t>bound over £5</t>
  </si>
  <si>
    <t>Boagan</t>
  </si>
  <si>
    <t>stealing two sacks of potatoes</t>
  </si>
  <si>
    <t>birch</t>
  </si>
  <si>
    <t>6 strokes: warned they wold be sent to  a reformatory next time</t>
  </si>
  <si>
    <t>Ewan</t>
  </si>
  <si>
    <t>farmer of New Hutton</t>
  </si>
  <si>
    <t>Mrs</t>
  </si>
  <si>
    <t>farmer's wife</t>
  </si>
  <si>
    <t>Thomas Ewan</t>
  </si>
  <si>
    <t>Mr &amp; Mrs Robinson</t>
  </si>
  <si>
    <t>aggravated assault on wife, Jane</t>
  </si>
  <si>
    <t>bound over in 3 sureties, total £60</t>
  </si>
  <si>
    <t>refractory pauper</t>
  </si>
  <si>
    <t>Copeman, labour master</t>
  </si>
  <si>
    <t>refusing to do task</t>
  </si>
  <si>
    <t>Mill</t>
  </si>
  <si>
    <t>Garden</t>
  </si>
  <si>
    <t>tramp from Barrow</t>
  </si>
  <si>
    <t>fighting</t>
  </si>
  <si>
    <t>Sampson</t>
  </si>
  <si>
    <t>fruit hawker of Kendal</t>
  </si>
  <si>
    <t>drunk at Crosthwaite</t>
  </si>
  <si>
    <t>12 previous, 4 this year. 10/- and costs</t>
  </si>
  <si>
    <t>farmer of Underbarrow</t>
  </si>
  <si>
    <t>Ann Wanghan, housekeeper</t>
  </si>
  <si>
    <t>assaulting housekeeper</t>
  </si>
  <si>
    <t>labourer of Beathwaite Green</t>
  </si>
  <si>
    <t>cruelty to a donkey</t>
  </si>
  <si>
    <t>MacKey</t>
  </si>
  <si>
    <t>Patrick</t>
  </si>
  <si>
    <t>an elderly Irishman</t>
  </si>
  <si>
    <t>hawking without a licence, selling notepaper</t>
  </si>
  <si>
    <t>Middleton</t>
  </si>
  <si>
    <t>sawyer of Staveley</t>
  </si>
  <si>
    <t>Mr Blamire, school attendance officer</t>
  </si>
  <si>
    <t>Bateson</t>
  </si>
  <si>
    <t>Wm Town, tenant of Bective</t>
  </si>
  <si>
    <t>trespass I pursuit of game</t>
  </si>
  <si>
    <t>Old Hutton</t>
  </si>
  <si>
    <t>begging at Arnside</t>
  </si>
  <si>
    <t>Arnside</t>
  </si>
  <si>
    <t>Tebay</t>
  </si>
  <si>
    <t>sleeping in an outhouse at the Union tavern</t>
  </si>
  <si>
    <t>a young woman insearch of work</t>
  </si>
  <si>
    <t>sleeping out at the gasworks with no visible means of support</t>
  </si>
  <si>
    <t>Gasworks</t>
  </si>
  <si>
    <t>stonemason</t>
  </si>
  <si>
    <t>a married woman</t>
  </si>
  <si>
    <t>brawling in front of crowd</t>
  </si>
  <si>
    <t>Fellside</t>
  </si>
  <si>
    <t>labourer Selside</t>
  </si>
  <si>
    <t>Fawcett Forest</t>
  </si>
  <si>
    <t>a married woman of Far Cross Bank</t>
  </si>
  <si>
    <t xml:space="preserve">drunk </t>
  </si>
  <si>
    <t>a young fitter</t>
  </si>
  <si>
    <t>Gorman</t>
  </si>
  <si>
    <t>a lad of 14</t>
  </si>
  <si>
    <t>stealing gold locket earrings</t>
  </si>
  <si>
    <t>J Bowness, furniture remover, employer</t>
  </si>
  <si>
    <t>remanded to workhouse: mother to attend</t>
  </si>
  <si>
    <t>able bodied tramp</t>
  </si>
  <si>
    <t>R Copeland, labour master</t>
  </si>
  <si>
    <t>assault on laour master</t>
  </si>
  <si>
    <t>summons dismissed: trouble started by Copeland</t>
  </si>
  <si>
    <t>Richard Ellwood, occupier</t>
  </si>
  <si>
    <t>Birkrigg Farm</t>
  </si>
  <si>
    <t>Squires</t>
  </si>
  <si>
    <t>hawker, an old man living at Milnthorpe</t>
  </si>
  <si>
    <t>salmon poaching</t>
  </si>
  <si>
    <t>5/6d costs</t>
  </si>
  <si>
    <t>Frank Freestone, brother in law</t>
  </si>
  <si>
    <t>assault on Frank Freestone</t>
  </si>
  <si>
    <t>ill treating a horse</t>
  </si>
  <si>
    <t>Insp Ford of SPCA</t>
  </si>
  <si>
    <t>Winder</t>
  </si>
  <si>
    <t>Dobson</t>
  </si>
  <si>
    <t>Sill</t>
  </si>
  <si>
    <t>two little lads</t>
  </si>
  <si>
    <t>Henry German</t>
  </si>
  <si>
    <t>damaging a window</t>
  </si>
  <si>
    <t>14 years</t>
  </si>
  <si>
    <t>delay</t>
  </si>
  <si>
    <t>Thomas lancaster</t>
  </si>
  <si>
    <t>J MacFarlane</t>
  </si>
  <si>
    <t>begging at Burneside</t>
  </si>
  <si>
    <t>Burneside</t>
  </si>
  <si>
    <t>CWWilson</t>
  </si>
  <si>
    <t>School board</t>
  </si>
  <si>
    <t>DoW</t>
  </si>
  <si>
    <t>Index</t>
  </si>
  <si>
    <t>fnct1</t>
  </si>
  <si>
    <t>fnct2</t>
  </si>
  <si>
    <t>fnct3</t>
  </si>
  <si>
    <t>fnct4</t>
  </si>
  <si>
    <t>fnct5</t>
  </si>
  <si>
    <t>fnct6</t>
  </si>
  <si>
    <t>fnct7</t>
  </si>
  <si>
    <t>fnct8</t>
  </si>
  <si>
    <t>fnct9</t>
  </si>
  <si>
    <t>fnct10</t>
  </si>
  <si>
    <t>fnct11</t>
  </si>
  <si>
    <t>fnct12</t>
  </si>
  <si>
    <t>fnct13</t>
  </si>
  <si>
    <t>fnct14</t>
  </si>
  <si>
    <t>fnct15</t>
  </si>
  <si>
    <t>fnct16</t>
  </si>
  <si>
    <t>fnct17</t>
  </si>
  <si>
    <t>fnct18</t>
  </si>
  <si>
    <t>fnct19</t>
  </si>
  <si>
    <t>fnct20</t>
  </si>
  <si>
    <t>fnct21</t>
  </si>
  <si>
    <t>fnct22</t>
  </si>
  <si>
    <t>fnct23</t>
  </si>
  <si>
    <t>fnct24</t>
  </si>
  <si>
    <t>fnct25</t>
  </si>
  <si>
    <t>fnct26</t>
  </si>
  <si>
    <t>fnct27</t>
  </si>
  <si>
    <t>fnct28</t>
  </si>
  <si>
    <t>fnct29</t>
  </si>
  <si>
    <t>fnct30</t>
  </si>
  <si>
    <t>fnct31</t>
  </si>
  <si>
    <t>fnct32</t>
  </si>
  <si>
    <t>fnct33</t>
  </si>
  <si>
    <t>fnct34</t>
  </si>
  <si>
    <t>fnctLYr</t>
  </si>
  <si>
    <t>police surname</t>
  </si>
  <si>
    <t>kendal force?</t>
  </si>
  <si>
    <t>y</t>
  </si>
  <si>
    <t>n</t>
  </si>
  <si>
    <t>drunk and disorderly, making uproar</t>
  </si>
  <si>
    <t>drunk and disorderly, riotous</t>
  </si>
  <si>
    <t>drunk on House of correction hill</t>
  </si>
  <si>
    <t>key</t>
  </si>
  <si>
    <t>labourer 44</t>
  </si>
  <si>
    <t>obtaining a leg of mutton on false pretences</t>
  </si>
  <si>
    <t>Ray</t>
  </si>
  <si>
    <t xml:space="preserve">labourer </t>
  </si>
  <si>
    <t>Mary Agnes Ray wife</t>
  </si>
  <si>
    <t>aggravated assault on wife</t>
  </si>
  <si>
    <t>B Wilson</t>
  </si>
  <si>
    <t>stud groom in service of C Wilson</t>
  </si>
  <si>
    <t>assault on ThosLancaster, groom</t>
  </si>
  <si>
    <t>High Park</t>
  </si>
  <si>
    <t>inmate of causal ward</t>
  </si>
  <si>
    <t>remanded till Fri</t>
  </si>
  <si>
    <t>Park</t>
  </si>
  <si>
    <t>domestic servant</t>
  </si>
  <si>
    <t>Logan</t>
  </si>
  <si>
    <t>Scotsman, book canvasser</t>
  </si>
  <si>
    <t>drunk and disorderly in Kirkland</t>
  </si>
  <si>
    <t>Knowles</t>
  </si>
  <si>
    <t>Susannah</t>
  </si>
  <si>
    <t>emma</t>
  </si>
  <si>
    <t>J E Gawith</t>
  </si>
  <si>
    <t>Pinder</t>
  </si>
  <si>
    <t>assault on Pinder</t>
  </si>
  <si>
    <t>Wearing</t>
  </si>
  <si>
    <t>begging in Stramongate</t>
  </si>
  <si>
    <t>Bates</t>
  </si>
  <si>
    <t>J B Wilson</t>
  </si>
  <si>
    <t>Selside</t>
  </si>
  <si>
    <t>Castle St</t>
  </si>
  <si>
    <t>keeping a savage dog</t>
  </si>
  <si>
    <t>Mary, wife</t>
  </si>
  <si>
    <t>size of fine</t>
  </si>
  <si>
    <t>In kendal?</t>
  </si>
  <si>
    <t>OffenceCode</t>
  </si>
  <si>
    <t>trade code</t>
  </si>
  <si>
    <t>manual</t>
  </si>
  <si>
    <t>publican</t>
  </si>
  <si>
    <t>child</t>
  </si>
  <si>
    <t>pauper</t>
  </si>
  <si>
    <t>vagrant</t>
  </si>
  <si>
    <t>skilled</t>
  </si>
  <si>
    <t>prostitute</t>
  </si>
  <si>
    <t>professional</t>
  </si>
  <si>
    <t>property</t>
  </si>
  <si>
    <t>drink</t>
  </si>
  <si>
    <t>vagrancy</t>
  </si>
  <si>
    <t>regulation</t>
  </si>
  <si>
    <t>public order and violence</t>
  </si>
  <si>
    <t xml:space="preserve"> </t>
  </si>
  <si>
    <t>charged with supporting Hannah, whose husband is incapable</t>
  </si>
  <si>
    <t>Redson</t>
  </si>
  <si>
    <t>Town Hall</t>
  </si>
  <si>
    <t>assaulting police, riot</t>
  </si>
  <si>
    <t>£1 and £1</t>
  </si>
  <si>
    <t>Parsons</t>
  </si>
  <si>
    <t>Gill</t>
  </si>
  <si>
    <t>Turner (Preston)</t>
  </si>
  <si>
    <t>10/- and costs</t>
  </si>
  <si>
    <t>5/- and costs</t>
  </si>
  <si>
    <t>Kendal Court Case Reports 1880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</si>
</sst>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7">
    <font>
      <sz val="10"/>
      <name val="Arial"/>
      <charset val="128"/>
    </font>
    <font>
      <sz val="10"/>
      <name val="Arial"/>
      <charset val="128"/>
    </font>
    <font>
      <sz val="8"/>
      <name val="Arial"/>
      <charset val="128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3" borderId="0" xfId="0" applyFill="1"/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Border="1" applyAlignment="1">
      <alignment horizontal="left"/>
    </xf>
    <xf numFmtId="0" fontId="3" fillId="3" borderId="1" xfId="0" applyFont="1" applyFill="1" applyBorder="1"/>
    <xf numFmtId="164" fontId="3" fillId="2" borderId="1" xfId="0" applyNumberFormat="1" applyFont="1" applyFill="1" applyBorder="1"/>
    <xf numFmtId="0" fontId="3" fillId="0" borderId="1" xfId="0" applyFont="1" applyBorder="1" applyAlignment="1"/>
    <xf numFmtId="0" fontId="0" fillId="0" borderId="0" xfId="0" applyNumberFormat="1"/>
    <xf numFmtId="1" fontId="3" fillId="0" borderId="1" xfId="0" applyNumberFormat="1" applyFont="1" applyBorder="1"/>
    <xf numFmtId="0" fontId="3" fillId="0" borderId="2" xfId="0" applyFont="1" applyBorder="1" applyAlignment="1"/>
    <xf numFmtId="0" fontId="3" fillId="0" borderId="3" xfId="0" applyFont="1" applyBorder="1" applyAlignment="1"/>
    <xf numFmtId="0" fontId="1" fillId="0" borderId="0" xfId="0" applyFont="1"/>
    <xf numFmtId="0" fontId="4" fillId="4" borderId="1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3" fillId="4" borderId="5" xfId="0" applyFont="1" applyFill="1" applyBorder="1" applyAlignment="1"/>
    <xf numFmtId="0" fontId="0" fillId="4" borderId="4" xfId="0" applyFill="1" applyBorder="1"/>
    <xf numFmtId="2" fontId="3" fillId="4" borderId="1" xfId="0" applyNumberFormat="1" applyFont="1" applyFill="1" applyBorder="1"/>
    <xf numFmtId="2" fontId="0" fillId="4" borderId="4" xfId="0" applyNumberFormat="1" applyFill="1" applyBorder="1"/>
    <xf numFmtId="0" fontId="3" fillId="4" borderId="1" xfId="0" applyFont="1" applyFill="1" applyBorder="1" applyAlignment="1"/>
    <xf numFmtId="0" fontId="0" fillId="4" borderId="4" xfId="0" applyFill="1" applyBorder="1" applyAlignment="1">
      <alignment horizontal="right"/>
    </xf>
    <xf numFmtId="0" fontId="3" fillId="5" borderId="1" xfId="0" applyFont="1" applyFill="1" applyBorder="1"/>
    <xf numFmtId="0" fontId="0" fillId="5" borderId="0" xfId="0" applyFill="1"/>
    <xf numFmtId="49" fontId="0" fillId="0" borderId="0" xfId="0" applyNumberFormat="1"/>
    <xf numFmtId="49" fontId="3" fillId="0" borderId="1" xfId="0" applyNumberFormat="1" applyFont="1" applyBorder="1"/>
    <xf numFmtId="0" fontId="5" fillId="0" borderId="0" xfId="0" applyFont="1"/>
    <xf numFmtId="49" fontId="5" fillId="0" borderId="0" xfId="0" applyNumberFormat="1" applyFont="1"/>
    <xf numFmtId="0" fontId="5" fillId="5" borderId="0" xfId="0" applyFont="1" applyFill="1"/>
    <xf numFmtId="0" fontId="0" fillId="4" borderId="6" xfId="0" applyFill="1" applyBorder="1"/>
    <xf numFmtId="0" fontId="0" fillId="4" borderId="6" xfId="0" applyFill="1" applyBorder="1" applyAlignment="1">
      <alignment horizontal="right"/>
    </xf>
    <xf numFmtId="1" fontId="6" fillId="0" borderId="0" xfId="0" applyNumberFormat="1" applyFont="1"/>
    <xf numFmtId="0" fontId="5" fillId="0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L365"/>
  <sheetViews>
    <sheetView tabSelected="1" zoomScale="115" zoomScaleNormal="115" workbookViewId="0">
      <pane xSplit="27" ySplit="2" topLeftCell="CD3" activePane="bottomRight" state="frozen"/>
      <selection pane="topRight" activeCell="AA1" sqref="AA1"/>
      <selection pane="bottomLeft" activeCell="A2" sqref="A2"/>
      <selection pane="bottomRight" activeCell="CL1" sqref="CL1:CL1048576"/>
    </sheetView>
  </sheetViews>
  <sheetFormatPr defaultRowHeight="12.75"/>
  <cols>
    <col min="1" max="1" width="7" style="2" customWidth="1"/>
    <col min="2" max="2" width="7.7109375" customWidth="1"/>
    <col min="3" max="3" width="6.42578125" customWidth="1"/>
    <col min="4" max="4" width="6" style="3" hidden="1" customWidth="1"/>
    <col min="5" max="5" width="4.140625" style="3" hidden="1" customWidth="1"/>
    <col min="6" max="6" width="6" style="3" hidden="1" customWidth="1"/>
    <col min="7" max="7" width="4" customWidth="1"/>
    <col min="8" max="8" width="3.5703125" style="3" hidden="1" customWidth="1"/>
    <col min="9" max="13" width="2.42578125" style="3" hidden="1" customWidth="1"/>
    <col min="14" max="14" width="5.5703125" style="3" hidden="1" customWidth="1"/>
    <col min="15" max="15" width="4.85546875" customWidth="1"/>
    <col min="16" max="16" width="3.42578125" style="3" hidden="1" customWidth="1"/>
    <col min="17" max="17" width="5.140625" style="3" hidden="1" customWidth="1"/>
    <col min="18" max="18" width="9.140625" style="3" hidden="1" customWidth="1"/>
    <col min="19" max="19" width="3.5703125" style="3" hidden="1" customWidth="1"/>
    <col min="20" max="20" width="7.140625" style="3" hidden="1" customWidth="1"/>
    <col min="21" max="21" width="4.28515625" style="3" hidden="1" customWidth="1"/>
    <col min="22" max="22" width="6.28515625" style="18" customWidth="1"/>
    <col min="23" max="23" width="5.5703125" style="1" customWidth="1"/>
    <col min="24" max="24" width="3.42578125" style="3" hidden="1" customWidth="1"/>
    <col min="25" max="25" width="3.140625" style="3" hidden="1" customWidth="1"/>
    <col min="26" max="26" width="3.28515625" style="3" hidden="1" customWidth="1"/>
    <col min="27" max="27" width="7" style="3" hidden="1" customWidth="1"/>
    <col min="28" max="28" width="10" customWidth="1"/>
    <col min="29" max="29" width="6.28515625" customWidth="1"/>
    <col min="30" max="30" width="3.5703125" style="26" customWidth="1"/>
    <col min="33" max="33" width="8" style="27" customWidth="1"/>
    <col min="34" max="34" width="13.42578125" customWidth="1"/>
    <col min="35" max="35" width="4.7109375" customWidth="1"/>
    <col min="36" max="36" width="7.7109375" customWidth="1"/>
    <col min="37" max="37" width="86" bestFit="1" customWidth="1"/>
    <col min="38" max="38" width="19.140625" customWidth="1"/>
    <col min="39" max="39" width="5.85546875" customWidth="1"/>
    <col min="40" max="41" width="9.140625" style="26"/>
    <col min="42" max="56" width="3" style="26" customWidth="1"/>
    <col min="57" max="57" width="5" style="26" customWidth="1"/>
    <col min="58" max="58" width="6.7109375" style="2" customWidth="1"/>
    <col min="59" max="59" width="6.140625" style="5" hidden="1" customWidth="1"/>
    <col min="60" max="60" width="5.5703125" style="5" hidden="1" customWidth="1"/>
    <col min="61" max="61" width="6.5703125" style="5" hidden="1" customWidth="1"/>
    <col min="62" max="62" width="5.7109375" customWidth="1"/>
    <col min="63" max="63" width="4.85546875" style="4" hidden="1" customWidth="1"/>
    <col min="64" max="68" width="2.7109375" style="3" hidden="1" customWidth="1"/>
    <col min="69" max="69" width="4.7109375" style="3" hidden="1" customWidth="1"/>
    <col min="70" max="70" width="4.28515625" customWidth="1"/>
    <col min="71" max="71" width="4.7109375" style="3" hidden="1" customWidth="1"/>
    <col min="72" max="72" width="3.42578125" style="3" hidden="1" customWidth="1"/>
    <col min="73" max="73" width="9" style="3" hidden="1" customWidth="1"/>
    <col min="74" max="74" width="3" style="3" hidden="1" customWidth="1"/>
    <col min="75" max="75" width="7.85546875" style="3" hidden="1" customWidth="1"/>
    <col min="76" max="76" width="3.85546875" style="3" hidden="1" customWidth="1"/>
    <col min="77" max="77" width="5.42578125" style="3" hidden="1" customWidth="1"/>
    <col min="78" max="78" width="6.140625" style="20" customWidth="1"/>
    <col min="79" max="79" width="9.140625" style="3" hidden="1" customWidth="1"/>
    <col min="80" max="80" width="7.5703125" style="24" customWidth="1"/>
    <col min="81" max="81" width="4.7109375" customWidth="1"/>
    <col min="84" max="84" width="18.140625" customWidth="1"/>
    <col min="85" max="85" width="10.85546875" customWidth="1"/>
    <col min="86" max="86" width="5.28515625" customWidth="1"/>
    <col min="87" max="87" width="6.28515625" style="22" customWidth="1"/>
    <col min="89" max="89" width="6.5703125" style="2" customWidth="1"/>
    <col min="90" max="90" width="27.140625" style="20" hidden="1" customWidth="1"/>
  </cols>
  <sheetData>
    <row r="1" spans="1:90" ht="18">
      <c r="A1" s="34" t="s">
        <v>994</v>
      </c>
      <c r="V1" s="35"/>
      <c r="BZ1" s="32"/>
      <c r="CB1" s="33"/>
    </row>
    <row r="2" spans="1:90" s="6" customFormat="1">
      <c r="A2" s="13" t="s">
        <v>934</v>
      </c>
      <c r="B2" s="6" t="s">
        <v>3</v>
      </c>
      <c r="C2" s="6" t="s">
        <v>0</v>
      </c>
      <c r="D2" s="7" t="s">
        <v>1</v>
      </c>
      <c r="E2" s="7" t="s">
        <v>892</v>
      </c>
      <c r="F2" s="7" t="s">
        <v>893</v>
      </c>
      <c r="G2" s="6" t="s">
        <v>612</v>
      </c>
      <c r="H2" s="7" t="s">
        <v>894</v>
      </c>
      <c r="I2" s="7" t="s">
        <v>895</v>
      </c>
      <c r="J2" s="7" t="s">
        <v>896</v>
      </c>
      <c r="K2" s="7" t="s">
        <v>897</v>
      </c>
      <c r="L2" s="7" t="s">
        <v>898</v>
      </c>
      <c r="M2" s="7" t="s">
        <v>899</v>
      </c>
      <c r="N2" s="7" t="s">
        <v>900</v>
      </c>
      <c r="O2" s="6" t="s">
        <v>2</v>
      </c>
      <c r="P2" s="7" t="s">
        <v>901</v>
      </c>
      <c r="Q2" s="7" t="s">
        <v>902</v>
      </c>
      <c r="R2" s="7" t="s">
        <v>903</v>
      </c>
      <c r="S2" s="7" t="s">
        <v>904</v>
      </c>
      <c r="T2" s="7" t="s">
        <v>905</v>
      </c>
      <c r="U2" s="7" t="s">
        <v>926</v>
      </c>
      <c r="V2" s="17" t="s">
        <v>613</v>
      </c>
      <c r="W2" s="8" t="s">
        <v>603</v>
      </c>
      <c r="X2" s="7" t="s">
        <v>906</v>
      </c>
      <c r="Y2" s="7" t="s">
        <v>907</v>
      </c>
      <c r="Z2" s="7" t="s">
        <v>908</v>
      </c>
      <c r="AA2" s="7" t="s">
        <v>11</v>
      </c>
      <c r="AB2" s="6" t="s">
        <v>605</v>
      </c>
      <c r="AC2" s="6" t="s">
        <v>606</v>
      </c>
      <c r="AD2" s="25" t="s">
        <v>607</v>
      </c>
      <c r="AE2" s="6" t="s">
        <v>608</v>
      </c>
      <c r="AF2" s="6" t="s">
        <v>969</v>
      </c>
      <c r="AG2" s="28" t="s">
        <v>609</v>
      </c>
      <c r="AH2" s="6" t="s">
        <v>927</v>
      </c>
      <c r="AI2" s="6" t="s">
        <v>928</v>
      </c>
      <c r="AJ2" s="6" t="s">
        <v>610</v>
      </c>
      <c r="AK2" s="6" t="s">
        <v>602</v>
      </c>
      <c r="AL2" s="6" t="s">
        <v>601</v>
      </c>
      <c r="AM2" s="6" t="s">
        <v>967</v>
      </c>
      <c r="AN2" s="25" t="s">
        <v>597</v>
      </c>
      <c r="AO2" s="25" t="s">
        <v>597</v>
      </c>
      <c r="AP2" s="25">
        <v>1</v>
      </c>
      <c r="AQ2" s="25">
        <v>2</v>
      </c>
      <c r="AR2" s="25">
        <v>3</v>
      </c>
      <c r="AS2" s="25">
        <v>4</v>
      </c>
      <c r="AT2" s="25">
        <v>5</v>
      </c>
      <c r="AU2" s="25">
        <v>6</v>
      </c>
      <c r="AV2" s="25">
        <v>7</v>
      </c>
      <c r="AW2" s="25">
        <v>8</v>
      </c>
      <c r="AX2" s="25">
        <v>9</v>
      </c>
      <c r="AY2" s="25">
        <v>10</v>
      </c>
      <c r="AZ2" s="25">
        <v>11</v>
      </c>
      <c r="BA2" s="25">
        <v>12</v>
      </c>
      <c r="BB2" s="25">
        <v>13</v>
      </c>
      <c r="BC2" s="6">
        <v>14</v>
      </c>
      <c r="BD2" s="6">
        <v>15</v>
      </c>
      <c r="BE2" s="6" t="s">
        <v>968</v>
      </c>
      <c r="BF2" s="13" t="s">
        <v>593</v>
      </c>
      <c r="BG2" s="9" t="s">
        <v>909</v>
      </c>
      <c r="BH2" s="9" t="s">
        <v>910</v>
      </c>
      <c r="BI2" s="9" t="s">
        <v>911</v>
      </c>
      <c r="BJ2" s="6" t="s">
        <v>594</v>
      </c>
      <c r="BK2" s="10" t="s">
        <v>912</v>
      </c>
      <c r="BL2" s="7" t="s">
        <v>913</v>
      </c>
      <c r="BM2" s="7" t="s">
        <v>914</v>
      </c>
      <c r="BN2" s="7" t="s">
        <v>915</v>
      </c>
      <c r="BO2" s="7" t="s">
        <v>916</v>
      </c>
      <c r="BP2" s="7" t="s">
        <v>917</v>
      </c>
      <c r="BQ2" s="7" t="s">
        <v>918</v>
      </c>
      <c r="BR2" s="14" t="s">
        <v>592</v>
      </c>
      <c r="BS2" s="15" t="s">
        <v>919</v>
      </c>
      <c r="BT2" s="15" t="s">
        <v>920</v>
      </c>
      <c r="BU2" s="15" t="s">
        <v>921</v>
      </c>
      <c r="BV2" s="15" t="s">
        <v>922</v>
      </c>
      <c r="BW2" s="15" t="s">
        <v>923</v>
      </c>
      <c r="BX2" s="15" t="s">
        <v>924</v>
      </c>
      <c r="BY2" s="15" t="s">
        <v>925</v>
      </c>
      <c r="BZ2" s="19" t="s">
        <v>890</v>
      </c>
      <c r="CA2" s="14" t="s">
        <v>595</v>
      </c>
      <c r="CB2" s="19" t="s">
        <v>883</v>
      </c>
      <c r="CC2" s="6" t="s">
        <v>596</v>
      </c>
      <c r="CD2" s="6" t="s">
        <v>611</v>
      </c>
      <c r="CE2" s="6" t="s">
        <v>597</v>
      </c>
      <c r="CF2" s="6" t="s">
        <v>598</v>
      </c>
      <c r="CG2" s="6" t="s">
        <v>966</v>
      </c>
      <c r="CH2" s="6" t="s">
        <v>599</v>
      </c>
      <c r="CI2" s="21" t="s">
        <v>600</v>
      </c>
      <c r="CJ2" s="11" t="s">
        <v>603</v>
      </c>
      <c r="CK2" s="11" t="s">
        <v>891</v>
      </c>
      <c r="CL2" s="23" t="s">
        <v>604</v>
      </c>
    </row>
    <row r="3" spans="1:90" ht="12.75" customHeight="1">
      <c r="A3" s="2">
        <v>1</v>
      </c>
      <c r="B3" t="s">
        <v>4</v>
      </c>
      <c r="C3">
        <v>1880</v>
      </c>
      <c r="D3" s="3">
        <f t="shared" ref="D3:D66" si="0">((C3-1850)+1)/4</f>
        <v>7.75</v>
      </c>
      <c r="E3" s="3">
        <f t="shared" ref="E3:E66" si="1">INT(D3)</f>
        <v>7</v>
      </c>
      <c r="F3" s="3">
        <f t="shared" ref="F3:F66" si="2">((C3-1850)*365)+E3</f>
        <v>10957</v>
      </c>
      <c r="G3">
        <v>1</v>
      </c>
      <c r="H3" s="3">
        <f t="shared" ref="H3:H66" si="3">(G3-1)*31</f>
        <v>0</v>
      </c>
      <c r="I3" s="3">
        <f t="shared" ref="I3:I66" si="4">IF($G3&gt;2,-3,0)</f>
        <v>0</v>
      </c>
      <c r="J3" s="3">
        <f t="shared" ref="J3:J66" si="5">IF($G3&gt;4,-1,0)</f>
        <v>0</v>
      </c>
      <c r="K3" s="3">
        <f t="shared" ref="K3:K66" si="6">IF($G3&gt;6,-1,0)</f>
        <v>0</v>
      </c>
      <c r="L3" s="3">
        <f t="shared" ref="L3:L66" si="7">IF($G3&gt;9,-1,0)</f>
        <v>0</v>
      </c>
      <c r="M3" s="3">
        <f t="shared" ref="M3:M66" si="8">IF($G3&gt;11,-1,0)</f>
        <v>0</v>
      </c>
      <c r="N3" s="3">
        <f t="shared" ref="N3:N66" si="9">SUM(H3:M3)</f>
        <v>0</v>
      </c>
      <c r="O3">
        <v>2</v>
      </c>
      <c r="P3" s="3">
        <f t="shared" ref="P3:P66" si="10">MOD(C3,4)</f>
        <v>0</v>
      </c>
      <c r="Q3" s="3">
        <f t="shared" ref="Q3:Q66" si="11">N3+O3</f>
        <v>2</v>
      </c>
      <c r="R3" s="3" t="b">
        <f t="shared" ref="R3:R66" si="12">AND(P3=0,Q3&gt;59)</f>
        <v>0</v>
      </c>
      <c r="S3" s="3">
        <f t="shared" ref="S3:S66" si="13">IF(R3=TRUE,1,0)</f>
        <v>0</v>
      </c>
      <c r="T3" s="3">
        <f t="shared" ref="T3:T66" si="14">SUM(F3,N3,O3,S3)</f>
        <v>10959</v>
      </c>
      <c r="U3" s="3">
        <f t="shared" ref="U3:U66" si="15">MOD(T3,7)</f>
        <v>4</v>
      </c>
      <c r="V3" s="18" t="str">
        <f t="shared" ref="V3:V66" si="16">MID("MonTueWedThuFriSatSun",U3*3+1,3)</f>
        <v>Fri</v>
      </c>
      <c r="W3" s="1" t="s">
        <v>5</v>
      </c>
      <c r="X3" s="3">
        <f t="shared" ref="X3:X66" si="17">FIND(W3,"FriThuWedTueMonSunSatWFr")</f>
        <v>13</v>
      </c>
      <c r="Y3" s="3">
        <f t="shared" ref="Y3:Y66" si="18">INT(X3/3)</f>
        <v>4</v>
      </c>
      <c r="Z3" s="3">
        <f t="shared" ref="Z3:Z66" si="19">IF(B3="WMG",-1,0)</f>
        <v>0</v>
      </c>
      <c r="AA3" s="3">
        <f t="shared" ref="AA3:AA66" si="20">T3-Y3+Z3</f>
        <v>10955</v>
      </c>
      <c r="AB3" t="s">
        <v>19</v>
      </c>
      <c r="AC3" t="s">
        <v>20</v>
      </c>
      <c r="AD3" s="26" t="s">
        <v>14</v>
      </c>
      <c r="AE3" t="s">
        <v>21</v>
      </c>
      <c r="AF3" t="s">
        <v>970</v>
      </c>
      <c r="AH3" t="s">
        <v>22</v>
      </c>
      <c r="AI3" t="s">
        <v>929</v>
      </c>
      <c r="AK3" t="s">
        <v>23</v>
      </c>
      <c r="AL3" t="s">
        <v>91</v>
      </c>
      <c r="AM3" t="s">
        <v>929</v>
      </c>
      <c r="AN3" s="26" t="s">
        <v>979</v>
      </c>
      <c r="AO3" s="26" t="s">
        <v>24</v>
      </c>
      <c r="AP3" s="26">
        <f>IF(AO3="Drunkenness",1,"")</f>
        <v>1</v>
      </c>
      <c r="AQ3" s="26" t="str">
        <f>IF(AO3="Theft",2,"")</f>
        <v/>
      </c>
      <c r="AR3" s="26" t="str">
        <f>IF(AO3="vagrant or beggar",3,"")</f>
        <v/>
      </c>
      <c r="AS3" s="26" t="str">
        <f>IF(AO3="Assault",4,"")</f>
        <v/>
      </c>
      <c r="AT3" s="26" t="str">
        <f>IF(AO3="Criminal damage",5,"")</f>
        <v/>
      </c>
      <c r="AU3" s="26" t="str">
        <f>IF(AO3="School",6,"")</f>
        <v/>
      </c>
      <c r="AV3" s="26" t="str">
        <f>IF(AO3="sexual",7,"")</f>
        <v/>
      </c>
      <c r="AW3" s="26" t="str">
        <f>IF(AO3="dog licence",8,"")</f>
        <v/>
      </c>
      <c r="AX3" s="26" t="str">
        <f>IF(AO3="animals",9,"")</f>
        <v/>
      </c>
      <c r="AY3" s="26" t="str">
        <f>IF(AO3="maintenance",10,"")</f>
        <v/>
      </c>
      <c r="AZ3" s="26" t="str">
        <f>IF(AO3="Poaching",11,"")</f>
        <v/>
      </c>
      <c r="BA3" s="26" t="str">
        <f>IF(AO3="driving",12,"")</f>
        <v/>
      </c>
      <c r="BB3" s="26" t="str">
        <f>IF(AO3="disorderly",13,"")</f>
        <v/>
      </c>
      <c r="BC3" s="26" t="str">
        <f>IF(AO3="public health",14,"")</f>
        <v/>
      </c>
      <c r="BD3" s="26" t="str">
        <f>IF(AP3="other",15,"")</f>
        <v/>
      </c>
      <c r="BE3" s="26">
        <f>SUM(AP3:BC3)</f>
        <v>1</v>
      </c>
      <c r="BF3">
        <v>1879</v>
      </c>
      <c r="BG3" s="5">
        <f t="shared" ref="BG3:BG28" si="21">((BF3-1850)+1)/4</f>
        <v>7.5</v>
      </c>
      <c r="BH3" s="5">
        <f t="shared" ref="BH3:BH66" si="22">INT(BG3)</f>
        <v>7</v>
      </c>
      <c r="BI3" s="5">
        <f t="shared" ref="BI3:BI28" si="23">((BF3-1850)*365)+BH3</f>
        <v>10592</v>
      </c>
      <c r="BJ3">
        <v>12</v>
      </c>
      <c r="BK3" s="4">
        <f t="shared" ref="BK3:BK66" si="24">(BJ3-1)*31</f>
        <v>341</v>
      </c>
      <c r="BL3" s="3">
        <f t="shared" ref="BL3:BL66" si="25">IF(BJ3&gt;2,-3,0)</f>
        <v>-3</v>
      </c>
      <c r="BM3" s="3">
        <f t="shared" ref="BM3:BM66" si="26">IF(BJ3&gt;4,-1,0)</f>
        <v>-1</v>
      </c>
      <c r="BN3" s="3">
        <f t="shared" ref="BN3:BN66" si="27">IF(BJ3&gt;6,-1,0)</f>
        <v>-1</v>
      </c>
      <c r="BO3" s="3">
        <f t="shared" ref="BO3:BO66" si="28">IF(BJ3&gt;9,-1,0)</f>
        <v>-1</v>
      </c>
      <c r="BP3" s="3">
        <f t="shared" ref="BP3:BP66" si="29">IF(BJ3&gt;11,-1,0)</f>
        <v>-1</v>
      </c>
      <c r="BQ3" s="3">
        <f t="shared" ref="BQ3:BQ66" si="30">SUM(BK3:BP3)</f>
        <v>334</v>
      </c>
      <c r="BR3">
        <v>22</v>
      </c>
      <c r="BS3" s="3">
        <f t="shared" ref="BS3:BS66" si="31">BQ3+BR3</f>
        <v>356</v>
      </c>
      <c r="BT3" s="3">
        <f t="shared" ref="BT3:BT28" si="32">MOD(BF3,4)</f>
        <v>3</v>
      </c>
      <c r="BU3" s="3" t="b">
        <f t="shared" ref="BU3:BU66" si="33">AND(BT3=0,BS3&gt;59)</f>
        <v>0</v>
      </c>
      <c r="BV3" s="3">
        <f t="shared" ref="BV3:BV66" si="34">IF(BU3=TRUE,1,0)</f>
        <v>0</v>
      </c>
      <c r="BW3" s="3">
        <f t="shared" ref="BW3:BW66" si="35">SUM(BI3,BS3,BV3)</f>
        <v>10948</v>
      </c>
      <c r="BX3" s="3">
        <f t="shared" ref="BX3:BX66" si="36">MOD(BW3,7)</f>
        <v>0</v>
      </c>
      <c r="BY3" s="3" t="str">
        <f t="shared" ref="BY3:BY66" si="37">MID("MonTueWedThuFriSatSun",BX3*3+1,3)</f>
        <v>Mon</v>
      </c>
      <c r="BZ3" s="20" t="str">
        <f t="shared" ref="BZ3:BZ66" si="38">IF(BF3&lt;(C3-10),"",BY3)</f>
        <v>Mon</v>
      </c>
      <c r="CA3" s="3">
        <f t="shared" ref="CA3:CA66" si="39">AA3-BW3</f>
        <v>7</v>
      </c>
      <c r="CB3" s="24">
        <f t="shared" ref="CB3:CB66" si="40">IF(BF3&lt;(C3-10),"",CA3)</f>
        <v>7</v>
      </c>
      <c r="CD3" t="s">
        <v>503</v>
      </c>
      <c r="CE3" t="s">
        <v>504</v>
      </c>
      <c r="CF3" t="s">
        <v>505</v>
      </c>
      <c r="CG3">
        <v>120</v>
      </c>
      <c r="CH3">
        <v>0</v>
      </c>
      <c r="CI3" s="22">
        <f t="shared" ref="CI3:CI66" si="41">CH3/365</f>
        <v>0</v>
      </c>
      <c r="CJ3" t="s">
        <v>16</v>
      </c>
      <c r="CK3" s="2">
        <v>2</v>
      </c>
      <c r="CL3" s="20" t="e">
        <f>#REF!</f>
        <v>#REF!</v>
      </c>
    </row>
    <row r="4" spans="1:90" ht="12.75" customHeight="1">
      <c r="A4" s="2">
        <f t="shared" ref="A4:A36" si="42">A3+1</f>
        <v>2</v>
      </c>
      <c r="B4" t="s">
        <v>4</v>
      </c>
      <c r="C4">
        <v>1880</v>
      </c>
      <c r="D4" s="3">
        <f t="shared" si="0"/>
        <v>7.75</v>
      </c>
      <c r="E4" s="3">
        <f t="shared" si="1"/>
        <v>7</v>
      </c>
      <c r="F4" s="3">
        <f t="shared" si="2"/>
        <v>10957</v>
      </c>
      <c r="G4">
        <v>1</v>
      </c>
      <c r="H4" s="3">
        <f t="shared" si="3"/>
        <v>0</v>
      </c>
      <c r="I4" s="3">
        <f t="shared" si="4"/>
        <v>0</v>
      </c>
      <c r="J4" s="3">
        <f t="shared" si="5"/>
        <v>0</v>
      </c>
      <c r="K4" s="3">
        <f t="shared" si="6"/>
        <v>0</v>
      </c>
      <c r="L4" s="3">
        <f t="shared" si="7"/>
        <v>0</v>
      </c>
      <c r="M4" s="3">
        <f t="shared" si="8"/>
        <v>0</v>
      </c>
      <c r="N4" s="3">
        <f t="shared" si="9"/>
        <v>0</v>
      </c>
      <c r="O4">
        <v>2</v>
      </c>
      <c r="P4" s="3">
        <f t="shared" si="10"/>
        <v>0</v>
      </c>
      <c r="Q4" s="3">
        <f t="shared" si="11"/>
        <v>2</v>
      </c>
      <c r="R4" s="3" t="b">
        <f t="shared" si="12"/>
        <v>0</v>
      </c>
      <c r="S4" s="3">
        <f t="shared" si="13"/>
        <v>0</v>
      </c>
      <c r="T4" s="3">
        <f t="shared" si="14"/>
        <v>10959</v>
      </c>
      <c r="U4" s="3">
        <f t="shared" si="15"/>
        <v>4</v>
      </c>
      <c r="V4" s="18" t="str">
        <f t="shared" si="16"/>
        <v>Fri</v>
      </c>
      <c r="W4" s="1" t="s">
        <v>5</v>
      </c>
      <c r="X4" s="3">
        <f t="shared" si="17"/>
        <v>13</v>
      </c>
      <c r="Y4" s="3">
        <f t="shared" si="18"/>
        <v>4</v>
      </c>
      <c r="Z4" s="3">
        <f t="shared" si="19"/>
        <v>0</v>
      </c>
      <c r="AA4" s="3">
        <f t="shared" si="20"/>
        <v>10955</v>
      </c>
      <c r="AB4" t="s">
        <v>25</v>
      </c>
      <c r="AD4" s="26" t="s">
        <v>14</v>
      </c>
      <c r="AE4" t="s">
        <v>26</v>
      </c>
      <c r="AF4" t="s">
        <v>971</v>
      </c>
      <c r="AK4" t="s">
        <v>27</v>
      </c>
      <c r="AL4" t="s">
        <v>91</v>
      </c>
      <c r="AM4" t="s">
        <v>929</v>
      </c>
      <c r="AN4" s="26" t="s">
        <v>979</v>
      </c>
      <c r="AO4" s="26" t="s">
        <v>24</v>
      </c>
      <c r="AP4" s="26">
        <f t="shared" ref="AP4:AP67" si="43">IF(AO4="Drunkenness",1,"")</f>
        <v>1</v>
      </c>
      <c r="AQ4" s="26" t="str">
        <f t="shared" ref="AQ4:AQ67" si="44">IF(AO4="Theft",2,"")</f>
        <v/>
      </c>
      <c r="AR4" s="26" t="str">
        <f t="shared" ref="AR4:AR67" si="45">IF(AO4="vagrant or beggar",3,"")</f>
        <v/>
      </c>
      <c r="AS4" s="26" t="str">
        <f t="shared" ref="AS4:AS67" si="46">IF(AO4="Assault",4,"")</f>
        <v/>
      </c>
      <c r="AT4" s="26" t="str">
        <f t="shared" ref="AT4:AT67" si="47">IF(AO4="Criminal damage",5,"")</f>
        <v/>
      </c>
      <c r="AU4" s="26" t="str">
        <f t="shared" ref="AU4:AU67" si="48">IF(AO4="School",6,"")</f>
        <v/>
      </c>
      <c r="AV4" s="26" t="str">
        <f t="shared" ref="AV4:AV67" si="49">IF(AO4="sexual",7,"")</f>
        <v/>
      </c>
      <c r="AW4" s="26" t="str">
        <f t="shared" ref="AW4:AW67" si="50">IF(AO4="dog licence",8,"")</f>
        <v/>
      </c>
      <c r="AX4" s="26" t="str">
        <f t="shared" ref="AX4:AX67" si="51">IF(AO4="animals",9,"")</f>
        <v/>
      </c>
      <c r="AY4" s="26" t="str">
        <f t="shared" ref="AY4:AY67" si="52">IF(AO4="maintenance",10,"")</f>
        <v/>
      </c>
      <c r="AZ4" s="26" t="str">
        <f t="shared" ref="AZ4:AZ67" si="53">IF(AO4="Poaching",11,"")</f>
        <v/>
      </c>
      <c r="BA4" s="26" t="str">
        <f t="shared" ref="BA4:BA67" si="54">IF(AO4="driving",12,"")</f>
        <v/>
      </c>
      <c r="BB4" s="26" t="str">
        <f t="shared" ref="BB4:BB67" si="55">IF(AO4="disorderly",13,"")</f>
        <v/>
      </c>
      <c r="BC4" s="26" t="str">
        <f t="shared" ref="BC4:BC67" si="56">IF(AO4="public health",14,"")</f>
        <v/>
      </c>
      <c r="BD4" s="26" t="str">
        <f t="shared" ref="BD4:BD67" si="57">IF(AP4="other",15,"")</f>
        <v/>
      </c>
      <c r="BE4" s="26">
        <f t="shared" ref="BE4:BE67" si="58">SUM(AP4:BC4)</f>
        <v>1</v>
      </c>
      <c r="BF4">
        <v>1879</v>
      </c>
      <c r="BG4" s="5">
        <f t="shared" si="21"/>
        <v>7.5</v>
      </c>
      <c r="BH4" s="5">
        <f t="shared" si="22"/>
        <v>7</v>
      </c>
      <c r="BI4" s="5">
        <f t="shared" si="23"/>
        <v>10592</v>
      </c>
      <c r="BJ4">
        <v>12</v>
      </c>
      <c r="BK4" s="4">
        <f t="shared" si="24"/>
        <v>341</v>
      </c>
      <c r="BL4" s="3">
        <f t="shared" si="25"/>
        <v>-3</v>
      </c>
      <c r="BM4" s="3">
        <f t="shared" si="26"/>
        <v>-1</v>
      </c>
      <c r="BN4" s="3">
        <f t="shared" si="27"/>
        <v>-1</v>
      </c>
      <c r="BO4" s="3">
        <f t="shared" si="28"/>
        <v>-1</v>
      </c>
      <c r="BP4" s="3">
        <f t="shared" si="29"/>
        <v>-1</v>
      </c>
      <c r="BQ4" s="3">
        <f t="shared" si="30"/>
        <v>334</v>
      </c>
      <c r="BR4">
        <v>22</v>
      </c>
      <c r="BS4" s="3">
        <f t="shared" si="31"/>
        <v>356</v>
      </c>
      <c r="BT4" s="3">
        <f t="shared" si="32"/>
        <v>3</v>
      </c>
      <c r="BU4" s="3" t="b">
        <f t="shared" si="33"/>
        <v>0</v>
      </c>
      <c r="BV4" s="3">
        <f t="shared" si="34"/>
        <v>0</v>
      </c>
      <c r="BW4" s="3">
        <f t="shared" si="35"/>
        <v>10948</v>
      </c>
      <c r="BX4" s="3">
        <f t="shared" si="36"/>
        <v>0</v>
      </c>
      <c r="BY4" s="3" t="str">
        <f t="shared" si="37"/>
        <v>Mon</v>
      </c>
      <c r="BZ4" s="20" t="str">
        <f t="shared" si="38"/>
        <v>Mon</v>
      </c>
      <c r="CA4" s="3">
        <f t="shared" si="39"/>
        <v>7</v>
      </c>
      <c r="CB4" s="24">
        <f t="shared" si="40"/>
        <v>7</v>
      </c>
      <c r="CD4" t="s">
        <v>503</v>
      </c>
      <c r="CE4" t="s">
        <v>504</v>
      </c>
      <c r="CF4" t="s">
        <v>506</v>
      </c>
      <c r="CG4">
        <v>240</v>
      </c>
      <c r="CH4">
        <v>0</v>
      </c>
      <c r="CI4" s="22">
        <f t="shared" si="41"/>
        <v>0</v>
      </c>
      <c r="CJ4" t="s">
        <v>16</v>
      </c>
      <c r="CK4" s="2">
        <v>2</v>
      </c>
      <c r="CL4" s="20" t="e">
        <f>#REF!</f>
        <v>#REF!</v>
      </c>
    </row>
    <row r="5" spans="1:90" ht="12.75" customHeight="1">
      <c r="A5" s="2">
        <f t="shared" si="42"/>
        <v>3</v>
      </c>
      <c r="B5" t="s">
        <v>4</v>
      </c>
      <c r="C5">
        <v>1880</v>
      </c>
      <c r="D5" s="3">
        <f t="shared" si="0"/>
        <v>7.75</v>
      </c>
      <c r="E5" s="3">
        <f t="shared" si="1"/>
        <v>7</v>
      </c>
      <c r="F5" s="3">
        <f t="shared" si="2"/>
        <v>10957</v>
      </c>
      <c r="G5">
        <v>1</v>
      </c>
      <c r="H5" s="3">
        <f t="shared" si="3"/>
        <v>0</v>
      </c>
      <c r="I5" s="3">
        <f t="shared" si="4"/>
        <v>0</v>
      </c>
      <c r="J5" s="3">
        <f t="shared" si="5"/>
        <v>0</v>
      </c>
      <c r="K5" s="3">
        <f t="shared" si="6"/>
        <v>0</v>
      </c>
      <c r="L5" s="3">
        <f t="shared" si="7"/>
        <v>0</v>
      </c>
      <c r="M5" s="3">
        <f t="shared" si="8"/>
        <v>0</v>
      </c>
      <c r="N5" s="3">
        <f t="shared" si="9"/>
        <v>0</v>
      </c>
      <c r="O5">
        <v>2</v>
      </c>
      <c r="P5" s="3">
        <f t="shared" si="10"/>
        <v>0</v>
      </c>
      <c r="Q5" s="3">
        <f t="shared" si="11"/>
        <v>2</v>
      </c>
      <c r="R5" s="3" t="b">
        <f t="shared" si="12"/>
        <v>0</v>
      </c>
      <c r="S5" s="3">
        <f t="shared" si="13"/>
        <v>0</v>
      </c>
      <c r="T5" s="3">
        <f t="shared" si="14"/>
        <v>10959</v>
      </c>
      <c r="U5" s="3">
        <f t="shared" si="15"/>
        <v>4</v>
      </c>
      <c r="V5" s="18" t="str">
        <f t="shared" si="16"/>
        <v>Fri</v>
      </c>
      <c r="W5" s="1" t="s">
        <v>5</v>
      </c>
      <c r="X5" s="3">
        <f t="shared" si="17"/>
        <v>13</v>
      </c>
      <c r="Y5" s="3">
        <f t="shared" si="18"/>
        <v>4</v>
      </c>
      <c r="Z5" s="3">
        <f t="shared" si="19"/>
        <v>0</v>
      </c>
      <c r="AA5" s="3">
        <f t="shared" si="20"/>
        <v>10955</v>
      </c>
      <c r="AB5" t="s">
        <v>46</v>
      </c>
      <c r="AC5" t="s">
        <v>47</v>
      </c>
      <c r="AD5" s="26" t="s">
        <v>14</v>
      </c>
      <c r="AE5" t="s">
        <v>48</v>
      </c>
      <c r="AF5" t="s">
        <v>48</v>
      </c>
      <c r="AK5" s="16" t="s">
        <v>49</v>
      </c>
      <c r="AL5" t="s">
        <v>50</v>
      </c>
      <c r="AM5" t="s">
        <v>929</v>
      </c>
      <c r="AN5" s="26" t="s">
        <v>979</v>
      </c>
      <c r="AO5" s="26" t="s">
        <v>24</v>
      </c>
      <c r="AP5" s="26">
        <f t="shared" si="43"/>
        <v>1</v>
      </c>
      <c r="AQ5" s="26" t="str">
        <f t="shared" si="44"/>
        <v/>
      </c>
      <c r="AR5" s="26" t="str">
        <f t="shared" si="45"/>
        <v/>
      </c>
      <c r="AS5" s="26" t="str">
        <f t="shared" si="46"/>
        <v/>
      </c>
      <c r="AT5" s="26" t="str">
        <f t="shared" si="47"/>
        <v/>
      </c>
      <c r="AU5" s="26" t="str">
        <f t="shared" si="48"/>
        <v/>
      </c>
      <c r="AV5" s="26" t="str">
        <f t="shared" si="49"/>
        <v/>
      </c>
      <c r="AW5" s="26" t="str">
        <f t="shared" si="50"/>
        <v/>
      </c>
      <c r="AX5" s="26" t="str">
        <f t="shared" si="51"/>
        <v/>
      </c>
      <c r="AY5" s="26" t="str">
        <f t="shared" si="52"/>
        <v/>
      </c>
      <c r="AZ5" s="26" t="str">
        <f t="shared" si="53"/>
        <v/>
      </c>
      <c r="BA5" s="26" t="str">
        <f t="shared" si="54"/>
        <v/>
      </c>
      <c r="BB5" s="26" t="str">
        <f t="shared" si="55"/>
        <v/>
      </c>
      <c r="BC5" s="26" t="str">
        <f t="shared" si="56"/>
        <v/>
      </c>
      <c r="BD5" s="26" t="str">
        <f t="shared" si="57"/>
        <v/>
      </c>
      <c r="BE5" s="26">
        <f t="shared" si="58"/>
        <v>1</v>
      </c>
      <c r="BF5">
        <v>1879</v>
      </c>
      <c r="BG5" s="5">
        <f t="shared" si="21"/>
        <v>7.5</v>
      </c>
      <c r="BH5" s="5">
        <f t="shared" si="22"/>
        <v>7</v>
      </c>
      <c r="BI5" s="5">
        <f t="shared" si="23"/>
        <v>10592</v>
      </c>
      <c r="BJ5">
        <v>12</v>
      </c>
      <c r="BK5" s="4">
        <f t="shared" si="24"/>
        <v>341</v>
      </c>
      <c r="BL5" s="3">
        <f t="shared" si="25"/>
        <v>-3</v>
      </c>
      <c r="BM5" s="3">
        <f t="shared" si="26"/>
        <v>-1</v>
      </c>
      <c r="BN5" s="3">
        <f t="shared" si="27"/>
        <v>-1</v>
      </c>
      <c r="BO5" s="3">
        <f t="shared" si="28"/>
        <v>-1</v>
      </c>
      <c r="BP5" s="3">
        <f t="shared" si="29"/>
        <v>-1</v>
      </c>
      <c r="BQ5" s="3">
        <f t="shared" si="30"/>
        <v>334</v>
      </c>
      <c r="BR5">
        <v>20</v>
      </c>
      <c r="BS5" s="3">
        <f t="shared" si="31"/>
        <v>354</v>
      </c>
      <c r="BT5" s="3">
        <f t="shared" si="32"/>
        <v>3</v>
      </c>
      <c r="BU5" s="3" t="b">
        <f t="shared" si="33"/>
        <v>0</v>
      </c>
      <c r="BV5" s="3">
        <f t="shared" si="34"/>
        <v>0</v>
      </c>
      <c r="BW5" s="3">
        <f t="shared" si="35"/>
        <v>10946</v>
      </c>
      <c r="BX5" s="3">
        <f t="shared" si="36"/>
        <v>5</v>
      </c>
      <c r="BY5" s="3" t="str">
        <f t="shared" si="37"/>
        <v>Sat</v>
      </c>
      <c r="BZ5" s="20" t="str">
        <f t="shared" si="38"/>
        <v>Sat</v>
      </c>
      <c r="CA5" s="3">
        <f t="shared" si="39"/>
        <v>9</v>
      </c>
      <c r="CB5" s="24">
        <f t="shared" si="40"/>
        <v>9</v>
      </c>
      <c r="CD5" t="s">
        <v>503</v>
      </c>
      <c r="CE5" t="s">
        <v>504</v>
      </c>
      <c r="CF5" t="s">
        <v>508</v>
      </c>
      <c r="CG5">
        <v>60</v>
      </c>
      <c r="CH5">
        <v>0</v>
      </c>
      <c r="CI5" s="22">
        <f t="shared" si="41"/>
        <v>0</v>
      </c>
      <c r="CJ5" t="s">
        <v>16</v>
      </c>
      <c r="CK5" s="2">
        <v>2</v>
      </c>
      <c r="CL5" s="20" t="e">
        <f>#REF!</f>
        <v>#REF!</v>
      </c>
    </row>
    <row r="6" spans="1:90" ht="12.75" customHeight="1">
      <c r="A6" s="2">
        <f t="shared" si="42"/>
        <v>4</v>
      </c>
      <c r="B6" t="s">
        <v>4</v>
      </c>
      <c r="C6">
        <v>1880</v>
      </c>
      <c r="D6" s="3">
        <f t="shared" si="0"/>
        <v>7.75</v>
      </c>
      <c r="E6" s="3">
        <f t="shared" si="1"/>
        <v>7</v>
      </c>
      <c r="F6" s="3">
        <f t="shared" si="2"/>
        <v>10957</v>
      </c>
      <c r="G6">
        <v>1</v>
      </c>
      <c r="H6" s="3">
        <f t="shared" si="3"/>
        <v>0</v>
      </c>
      <c r="I6" s="3">
        <f t="shared" si="4"/>
        <v>0</v>
      </c>
      <c r="J6" s="3">
        <f t="shared" si="5"/>
        <v>0</v>
      </c>
      <c r="K6" s="3">
        <f t="shared" si="6"/>
        <v>0</v>
      </c>
      <c r="L6" s="3">
        <f t="shared" si="7"/>
        <v>0</v>
      </c>
      <c r="M6" s="3">
        <f t="shared" si="8"/>
        <v>0</v>
      </c>
      <c r="N6" s="3">
        <f t="shared" si="9"/>
        <v>0</v>
      </c>
      <c r="O6">
        <v>2</v>
      </c>
      <c r="P6" s="3">
        <f t="shared" si="10"/>
        <v>0</v>
      </c>
      <c r="Q6" s="3">
        <f t="shared" si="11"/>
        <v>2</v>
      </c>
      <c r="R6" s="3" t="b">
        <f t="shared" si="12"/>
        <v>0</v>
      </c>
      <c r="S6" s="3">
        <f t="shared" si="13"/>
        <v>0</v>
      </c>
      <c r="T6" s="3">
        <f t="shared" si="14"/>
        <v>10959</v>
      </c>
      <c r="U6" s="3">
        <f t="shared" si="15"/>
        <v>4</v>
      </c>
      <c r="V6" s="18" t="str">
        <f t="shared" si="16"/>
        <v>Fri</v>
      </c>
      <c r="W6" s="1" t="s">
        <v>5</v>
      </c>
      <c r="X6" s="3">
        <f t="shared" si="17"/>
        <v>13</v>
      </c>
      <c r="Y6" s="3">
        <f t="shared" si="18"/>
        <v>4</v>
      </c>
      <c r="Z6" s="3">
        <f t="shared" si="19"/>
        <v>0</v>
      </c>
      <c r="AA6" s="3">
        <f t="shared" si="20"/>
        <v>10955</v>
      </c>
      <c r="AB6" t="s">
        <v>12</v>
      </c>
      <c r="AC6" t="s">
        <v>13</v>
      </c>
      <c r="AD6" s="26" t="s">
        <v>14</v>
      </c>
      <c r="AH6" t="s">
        <v>15</v>
      </c>
      <c r="AI6" t="s">
        <v>929</v>
      </c>
      <c r="AK6" t="s">
        <v>17</v>
      </c>
      <c r="AN6" s="26" t="s">
        <v>978</v>
      </c>
      <c r="AO6" s="26" t="s">
        <v>18</v>
      </c>
      <c r="AP6" s="26" t="str">
        <f t="shared" si="43"/>
        <v/>
      </c>
      <c r="AQ6" s="26" t="str">
        <f t="shared" si="44"/>
        <v/>
      </c>
      <c r="AR6" s="26" t="str">
        <f t="shared" si="45"/>
        <v/>
      </c>
      <c r="AS6" s="26" t="str">
        <f t="shared" si="46"/>
        <v/>
      </c>
      <c r="AT6" s="26" t="str">
        <f t="shared" si="47"/>
        <v/>
      </c>
      <c r="AU6" s="26" t="str">
        <f t="shared" si="48"/>
        <v/>
      </c>
      <c r="AV6" s="26" t="str">
        <f t="shared" si="49"/>
        <v/>
      </c>
      <c r="AW6" s="26" t="str">
        <f t="shared" si="50"/>
        <v/>
      </c>
      <c r="AX6" s="26" t="str">
        <f t="shared" si="51"/>
        <v/>
      </c>
      <c r="AY6" s="26" t="str">
        <f t="shared" si="52"/>
        <v/>
      </c>
      <c r="AZ6" s="26">
        <f t="shared" si="53"/>
        <v>11</v>
      </c>
      <c r="BA6" s="26" t="str">
        <f t="shared" si="54"/>
        <v/>
      </c>
      <c r="BB6" s="26" t="str">
        <f t="shared" si="55"/>
        <v/>
      </c>
      <c r="BC6" s="26" t="str">
        <f t="shared" si="56"/>
        <v/>
      </c>
      <c r="BD6" s="26" t="str">
        <f t="shared" si="57"/>
        <v/>
      </c>
      <c r="BE6" s="26">
        <f t="shared" si="58"/>
        <v>11</v>
      </c>
      <c r="BF6">
        <v>1879</v>
      </c>
      <c r="BG6" s="5">
        <f t="shared" si="21"/>
        <v>7.5</v>
      </c>
      <c r="BH6" s="5">
        <f t="shared" si="22"/>
        <v>7</v>
      </c>
      <c r="BI6" s="5">
        <f t="shared" si="23"/>
        <v>10592</v>
      </c>
      <c r="BJ6">
        <v>12</v>
      </c>
      <c r="BK6" s="4">
        <f t="shared" si="24"/>
        <v>341</v>
      </c>
      <c r="BL6" s="3">
        <f t="shared" si="25"/>
        <v>-3</v>
      </c>
      <c r="BM6" s="3">
        <f t="shared" si="26"/>
        <v>-1</v>
      </c>
      <c r="BN6" s="3">
        <f t="shared" si="27"/>
        <v>-1</v>
      </c>
      <c r="BO6" s="3">
        <f t="shared" si="28"/>
        <v>-1</v>
      </c>
      <c r="BP6" s="3">
        <f t="shared" si="29"/>
        <v>-1</v>
      </c>
      <c r="BQ6" s="3">
        <f t="shared" si="30"/>
        <v>334</v>
      </c>
      <c r="BR6">
        <v>17</v>
      </c>
      <c r="BS6" s="3">
        <f t="shared" si="31"/>
        <v>351</v>
      </c>
      <c r="BT6" s="3">
        <f t="shared" si="32"/>
        <v>3</v>
      </c>
      <c r="BU6" s="3" t="b">
        <f t="shared" si="33"/>
        <v>0</v>
      </c>
      <c r="BV6" s="3">
        <f t="shared" si="34"/>
        <v>0</v>
      </c>
      <c r="BW6" s="3">
        <f t="shared" si="35"/>
        <v>10943</v>
      </c>
      <c r="BX6" s="3">
        <f t="shared" si="36"/>
        <v>2</v>
      </c>
      <c r="BY6" s="3" t="str">
        <f t="shared" si="37"/>
        <v>Wed</v>
      </c>
      <c r="BZ6" s="20" t="str">
        <f t="shared" si="38"/>
        <v>Wed</v>
      </c>
      <c r="CA6" s="3">
        <f t="shared" si="39"/>
        <v>12</v>
      </c>
      <c r="CB6" s="24">
        <f t="shared" si="40"/>
        <v>12</v>
      </c>
      <c r="CD6" t="s">
        <v>501</v>
      </c>
      <c r="CE6" t="s">
        <v>502</v>
      </c>
      <c r="CH6">
        <v>0</v>
      </c>
      <c r="CI6" s="22">
        <f t="shared" si="41"/>
        <v>0</v>
      </c>
      <c r="CJ6" t="s">
        <v>16</v>
      </c>
      <c r="CK6" s="2">
        <v>2</v>
      </c>
      <c r="CL6" s="20" t="e">
        <f>#REF!</f>
        <v>#REF!</v>
      </c>
    </row>
    <row r="7" spans="1:90" ht="12.75" customHeight="1">
      <c r="A7" s="2">
        <f t="shared" si="42"/>
        <v>5</v>
      </c>
      <c r="B7" t="s">
        <v>4</v>
      </c>
      <c r="C7">
        <v>1880</v>
      </c>
      <c r="D7" s="3">
        <f t="shared" si="0"/>
        <v>7.75</v>
      </c>
      <c r="E7" s="3">
        <f t="shared" si="1"/>
        <v>7</v>
      </c>
      <c r="F7" s="3">
        <f t="shared" si="2"/>
        <v>10957</v>
      </c>
      <c r="G7">
        <v>1</v>
      </c>
      <c r="H7" s="3">
        <f t="shared" si="3"/>
        <v>0</v>
      </c>
      <c r="I7" s="3">
        <f t="shared" si="4"/>
        <v>0</v>
      </c>
      <c r="J7" s="3">
        <f t="shared" si="5"/>
        <v>0</v>
      </c>
      <c r="K7" s="3">
        <f t="shared" si="6"/>
        <v>0</v>
      </c>
      <c r="L7" s="3">
        <f t="shared" si="7"/>
        <v>0</v>
      </c>
      <c r="M7" s="3">
        <f t="shared" si="8"/>
        <v>0</v>
      </c>
      <c r="N7" s="3">
        <f t="shared" si="9"/>
        <v>0</v>
      </c>
      <c r="O7">
        <v>2</v>
      </c>
      <c r="P7" s="3">
        <f t="shared" si="10"/>
        <v>0</v>
      </c>
      <c r="Q7" s="3">
        <f t="shared" si="11"/>
        <v>2</v>
      </c>
      <c r="R7" s="3" t="b">
        <f t="shared" si="12"/>
        <v>0</v>
      </c>
      <c r="S7" s="3">
        <f t="shared" si="13"/>
        <v>0</v>
      </c>
      <c r="T7" s="3">
        <f t="shared" si="14"/>
        <v>10959</v>
      </c>
      <c r="U7" s="3">
        <f t="shared" si="15"/>
        <v>4</v>
      </c>
      <c r="V7" s="18" t="str">
        <f t="shared" si="16"/>
        <v>Fri</v>
      </c>
      <c r="W7" s="1" t="s">
        <v>5</v>
      </c>
      <c r="X7" s="3">
        <f t="shared" si="17"/>
        <v>13</v>
      </c>
      <c r="Y7" s="3">
        <f t="shared" si="18"/>
        <v>4</v>
      </c>
      <c r="Z7" s="3">
        <f t="shared" si="19"/>
        <v>0</v>
      </c>
      <c r="AA7" s="3">
        <f t="shared" si="20"/>
        <v>10955</v>
      </c>
      <c r="AB7" t="s">
        <v>51</v>
      </c>
      <c r="AC7" t="s">
        <v>20</v>
      </c>
      <c r="AD7" s="26" t="s">
        <v>14</v>
      </c>
      <c r="AG7" s="27" t="s">
        <v>52</v>
      </c>
      <c r="AH7" t="s">
        <v>15</v>
      </c>
      <c r="AI7" t="s">
        <v>929</v>
      </c>
      <c r="AK7" t="s">
        <v>53</v>
      </c>
      <c r="AN7" s="26" t="s">
        <v>978</v>
      </c>
      <c r="AO7" s="26" t="s">
        <v>40</v>
      </c>
      <c r="AP7" s="26" t="str">
        <f t="shared" si="43"/>
        <v/>
      </c>
      <c r="AQ7" s="26">
        <f t="shared" si="44"/>
        <v>2</v>
      </c>
      <c r="AR7" s="26" t="str">
        <f t="shared" si="45"/>
        <v/>
      </c>
      <c r="AS7" s="26" t="str">
        <f t="shared" si="46"/>
        <v/>
      </c>
      <c r="AT7" s="26" t="str">
        <f t="shared" si="47"/>
        <v/>
      </c>
      <c r="AU7" s="26" t="str">
        <f t="shared" si="48"/>
        <v/>
      </c>
      <c r="AV7" s="26" t="str">
        <f t="shared" si="49"/>
        <v/>
      </c>
      <c r="AW7" s="26" t="str">
        <f t="shared" si="50"/>
        <v/>
      </c>
      <c r="AX7" s="26" t="str">
        <f t="shared" si="51"/>
        <v/>
      </c>
      <c r="AY7" s="26" t="str">
        <f t="shared" si="52"/>
        <v/>
      </c>
      <c r="AZ7" s="26" t="str">
        <f t="shared" si="53"/>
        <v/>
      </c>
      <c r="BA7" s="26" t="str">
        <f t="shared" si="54"/>
        <v/>
      </c>
      <c r="BB7" s="26" t="str">
        <f t="shared" si="55"/>
        <v/>
      </c>
      <c r="BC7" s="26" t="str">
        <f t="shared" si="56"/>
        <v/>
      </c>
      <c r="BD7" s="26" t="str">
        <f t="shared" si="57"/>
        <v/>
      </c>
      <c r="BE7" s="26">
        <f t="shared" si="58"/>
        <v>2</v>
      </c>
      <c r="BF7">
        <v>1879</v>
      </c>
      <c r="BG7" s="5">
        <f t="shared" si="21"/>
        <v>7.5</v>
      </c>
      <c r="BH7" s="5">
        <f t="shared" si="22"/>
        <v>7</v>
      </c>
      <c r="BI7" s="5">
        <f t="shared" si="23"/>
        <v>10592</v>
      </c>
      <c r="BJ7">
        <v>12</v>
      </c>
      <c r="BK7" s="4">
        <f t="shared" si="24"/>
        <v>341</v>
      </c>
      <c r="BL7" s="3">
        <f t="shared" si="25"/>
        <v>-3</v>
      </c>
      <c r="BM7" s="3">
        <f t="shared" si="26"/>
        <v>-1</v>
      </c>
      <c r="BN7" s="3">
        <f t="shared" si="27"/>
        <v>-1</v>
      </c>
      <c r="BO7" s="3">
        <f t="shared" si="28"/>
        <v>-1</v>
      </c>
      <c r="BP7" s="3">
        <f t="shared" si="29"/>
        <v>-1</v>
      </c>
      <c r="BQ7" s="3">
        <f t="shared" si="30"/>
        <v>334</v>
      </c>
      <c r="BR7">
        <v>11</v>
      </c>
      <c r="BS7" s="3">
        <f t="shared" si="31"/>
        <v>345</v>
      </c>
      <c r="BT7" s="3">
        <f t="shared" si="32"/>
        <v>3</v>
      </c>
      <c r="BU7" s="3" t="b">
        <f t="shared" si="33"/>
        <v>0</v>
      </c>
      <c r="BV7" s="3">
        <f t="shared" si="34"/>
        <v>0</v>
      </c>
      <c r="BW7" s="3">
        <f t="shared" si="35"/>
        <v>10937</v>
      </c>
      <c r="BX7" s="3">
        <f t="shared" si="36"/>
        <v>3</v>
      </c>
      <c r="BY7" s="3" t="str">
        <f t="shared" si="37"/>
        <v>Thu</v>
      </c>
      <c r="BZ7" s="20" t="str">
        <f t="shared" si="38"/>
        <v>Thu</v>
      </c>
      <c r="CA7" s="3">
        <f t="shared" si="39"/>
        <v>18</v>
      </c>
      <c r="CB7" s="24">
        <f t="shared" si="40"/>
        <v>18</v>
      </c>
      <c r="CD7" t="s">
        <v>511</v>
      </c>
      <c r="CE7" t="s">
        <v>512</v>
      </c>
      <c r="CF7" t="s">
        <v>512</v>
      </c>
      <c r="CH7">
        <v>0</v>
      </c>
      <c r="CI7" s="22">
        <f t="shared" si="41"/>
        <v>0</v>
      </c>
      <c r="CJ7" t="s">
        <v>16</v>
      </c>
      <c r="CK7" s="2">
        <v>2</v>
      </c>
      <c r="CL7" s="20" t="e">
        <f>#REF!</f>
        <v>#REF!</v>
      </c>
    </row>
    <row r="8" spans="1:90" ht="12.75" customHeight="1">
      <c r="A8" s="2">
        <f t="shared" si="42"/>
        <v>6</v>
      </c>
      <c r="B8" t="s">
        <v>4</v>
      </c>
      <c r="C8">
        <v>1880</v>
      </c>
      <c r="D8" s="3">
        <f t="shared" si="0"/>
        <v>7.75</v>
      </c>
      <c r="E8" s="3">
        <f t="shared" si="1"/>
        <v>7</v>
      </c>
      <c r="F8" s="3">
        <f t="shared" si="2"/>
        <v>10957</v>
      </c>
      <c r="G8">
        <v>1</v>
      </c>
      <c r="H8" s="3">
        <f t="shared" si="3"/>
        <v>0</v>
      </c>
      <c r="I8" s="3">
        <f t="shared" si="4"/>
        <v>0</v>
      </c>
      <c r="J8" s="3">
        <f t="shared" si="5"/>
        <v>0</v>
      </c>
      <c r="K8" s="3">
        <f t="shared" si="6"/>
        <v>0</v>
      </c>
      <c r="L8" s="3">
        <f t="shared" si="7"/>
        <v>0</v>
      </c>
      <c r="M8" s="3">
        <f t="shared" si="8"/>
        <v>0</v>
      </c>
      <c r="N8" s="3">
        <f t="shared" si="9"/>
        <v>0</v>
      </c>
      <c r="O8">
        <v>2</v>
      </c>
      <c r="P8" s="3">
        <f t="shared" si="10"/>
        <v>0</v>
      </c>
      <c r="Q8" s="3">
        <f t="shared" si="11"/>
        <v>2</v>
      </c>
      <c r="R8" s="3" t="b">
        <f t="shared" si="12"/>
        <v>0</v>
      </c>
      <c r="S8" s="3">
        <f t="shared" si="13"/>
        <v>0</v>
      </c>
      <c r="T8" s="3">
        <f t="shared" si="14"/>
        <v>10959</v>
      </c>
      <c r="U8" s="3">
        <f t="shared" si="15"/>
        <v>4</v>
      </c>
      <c r="V8" s="18" t="str">
        <f t="shared" si="16"/>
        <v>Fri</v>
      </c>
      <c r="W8" s="1" t="s">
        <v>5</v>
      </c>
      <c r="X8" s="3">
        <f t="shared" si="17"/>
        <v>13</v>
      </c>
      <c r="Y8" s="3">
        <f t="shared" si="18"/>
        <v>4</v>
      </c>
      <c r="Z8" s="3">
        <f t="shared" si="19"/>
        <v>0</v>
      </c>
      <c r="AA8" s="3">
        <f t="shared" si="20"/>
        <v>10955</v>
      </c>
      <c r="AB8" t="s">
        <v>54</v>
      </c>
      <c r="AC8" t="s">
        <v>34</v>
      </c>
      <c r="AD8" s="26" t="s">
        <v>14</v>
      </c>
      <c r="AG8" s="27" t="s">
        <v>55</v>
      </c>
      <c r="AK8" t="s">
        <v>56</v>
      </c>
      <c r="AN8" s="31" t="s">
        <v>982</v>
      </c>
      <c r="AO8" s="26" t="s">
        <v>57</v>
      </c>
      <c r="AP8" s="26" t="str">
        <f t="shared" si="43"/>
        <v/>
      </c>
      <c r="AQ8" s="26" t="str">
        <f t="shared" si="44"/>
        <v/>
      </c>
      <c r="AR8" s="26" t="str">
        <f t="shared" si="45"/>
        <v/>
      </c>
      <c r="AS8" s="26" t="str">
        <f t="shared" si="46"/>
        <v/>
      </c>
      <c r="AT8" s="26">
        <f t="shared" si="47"/>
        <v>5</v>
      </c>
      <c r="AU8" s="26" t="str">
        <f t="shared" si="48"/>
        <v/>
      </c>
      <c r="AV8" s="26" t="str">
        <f t="shared" si="49"/>
        <v/>
      </c>
      <c r="AW8" s="26" t="str">
        <f t="shared" si="50"/>
        <v/>
      </c>
      <c r="AX8" s="26" t="str">
        <f t="shared" si="51"/>
        <v/>
      </c>
      <c r="AY8" s="26" t="str">
        <f t="shared" si="52"/>
        <v/>
      </c>
      <c r="AZ8" s="26" t="str">
        <f t="shared" si="53"/>
        <v/>
      </c>
      <c r="BA8" s="26" t="str">
        <f t="shared" si="54"/>
        <v/>
      </c>
      <c r="BB8" s="26" t="str">
        <f t="shared" si="55"/>
        <v/>
      </c>
      <c r="BC8" s="26" t="str">
        <f t="shared" si="56"/>
        <v/>
      </c>
      <c r="BD8" s="26" t="str">
        <f t="shared" si="57"/>
        <v/>
      </c>
      <c r="BE8" s="26">
        <f t="shared" si="58"/>
        <v>5</v>
      </c>
      <c r="BF8">
        <v>1879</v>
      </c>
      <c r="BG8" s="5">
        <f t="shared" si="21"/>
        <v>7.5</v>
      </c>
      <c r="BH8" s="5">
        <f t="shared" si="22"/>
        <v>7</v>
      </c>
      <c r="BI8" s="5">
        <f t="shared" si="23"/>
        <v>10592</v>
      </c>
      <c r="BJ8">
        <v>12</v>
      </c>
      <c r="BK8" s="4">
        <f t="shared" si="24"/>
        <v>341</v>
      </c>
      <c r="BL8" s="3">
        <f t="shared" si="25"/>
        <v>-3</v>
      </c>
      <c r="BM8" s="3">
        <f t="shared" si="26"/>
        <v>-1</v>
      </c>
      <c r="BN8" s="3">
        <f t="shared" si="27"/>
        <v>-1</v>
      </c>
      <c r="BO8" s="3">
        <f t="shared" si="28"/>
        <v>-1</v>
      </c>
      <c r="BP8" s="3">
        <f t="shared" si="29"/>
        <v>-1</v>
      </c>
      <c r="BQ8" s="3">
        <f t="shared" si="30"/>
        <v>334</v>
      </c>
      <c r="BR8">
        <v>25</v>
      </c>
      <c r="BS8" s="3">
        <f t="shared" si="31"/>
        <v>359</v>
      </c>
      <c r="BT8" s="3">
        <f t="shared" si="32"/>
        <v>3</v>
      </c>
      <c r="BU8" s="3" t="b">
        <f t="shared" si="33"/>
        <v>0</v>
      </c>
      <c r="BV8" s="3">
        <f t="shared" si="34"/>
        <v>0</v>
      </c>
      <c r="BW8" s="3">
        <f t="shared" si="35"/>
        <v>10951</v>
      </c>
      <c r="BX8" s="3">
        <f t="shared" si="36"/>
        <v>3</v>
      </c>
      <c r="BY8" s="3" t="str">
        <f t="shared" si="37"/>
        <v>Thu</v>
      </c>
      <c r="BZ8" s="20" t="str">
        <f t="shared" si="38"/>
        <v>Thu</v>
      </c>
      <c r="CA8" s="3">
        <f t="shared" si="39"/>
        <v>4</v>
      </c>
      <c r="CB8" s="24">
        <f t="shared" si="40"/>
        <v>4</v>
      </c>
      <c r="CD8" t="s">
        <v>503</v>
      </c>
      <c r="CE8" t="s">
        <v>504</v>
      </c>
      <c r="CF8" t="s">
        <v>508</v>
      </c>
      <c r="CG8">
        <v>60</v>
      </c>
      <c r="CH8">
        <v>0</v>
      </c>
      <c r="CI8" s="22">
        <f t="shared" si="41"/>
        <v>0</v>
      </c>
      <c r="CJ8" t="s">
        <v>16</v>
      </c>
      <c r="CK8" s="2">
        <v>2</v>
      </c>
      <c r="CL8" s="20" t="e">
        <f>#REF!</f>
        <v>#REF!</v>
      </c>
    </row>
    <row r="9" spans="1:90" ht="12.75" customHeight="1">
      <c r="A9" s="2">
        <f t="shared" si="42"/>
        <v>7</v>
      </c>
      <c r="B9" t="s">
        <v>4</v>
      </c>
      <c r="C9">
        <v>1880</v>
      </c>
      <c r="D9" s="3">
        <f t="shared" si="0"/>
        <v>7.75</v>
      </c>
      <c r="E9" s="3">
        <f t="shared" si="1"/>
        <v>7</v>
      </c>
      <c r="F9" s="3">
        <f t="shared" si="2"/>
        <v>10957</v>
      </c>
      <c r="G9">
        <v>1</v>
      </c>
      <c r="H9" s="3">
        <f t="shared" si="3"/>
        <v>0</v>
      </c>
      <c r="I9" s="3">
        <f t="shared" si="4"/>
        <v>0</v>
      </c>
      <c r="J9" s="3">
        <f t="shared" si="5"/>
        <v>0</v>
      </c>
      <c r="K9" s="3">
        <f t="shared" si="6"/>
        <v>0</v>
      </c>
      <c r="L9" s="3">
        <f t="shared" si="7"/>
        <v>0</v>
      </c>
      <c r="M9" s="3">
        <f t="shared" si="8"/>
        <v>0</v>
      </c>
      <c r="N9" s="3">
        <f t="shared" si="9"/>
        <v>0</v>
      </c>
      <c r="O9">
        <v>2</v>
      </c>
      <c r="P9" s="3">
        <f t="shared" si="10"/>
        <v>0</v>
      </c>
      <c r="Q9" s="3">
        <f t="shared" si="11"/>
        <v>2</v>
      </c>
      <c r="R9" s="3" t="b">
        <f t="shared" si="12"/>
        <v>0</v>
      </c>
      <c r="S9" s="3">
        <f t="shared" si="13"/>
        <v>0</v>
      </c>
      <c r="T9" s="3">
        <f t="shared" si="14"/>
        <v>10959</v>
      </c>
      <c r="U9" s="3">
        <f t="shared" si="15"/>
        <v>4</v>
      </c>
      <c r="V9" s="18" t="str">
        <f t="shared" si="16"/>
        <v>Fri</v>
      </c>
      <c r="W9" s="1" t="s">
        <v>5</v>
      </c>
      <c r="X9" s="3">
        <f t="shared" si="17"/>
        <v>13</v>
      </c>
      <c r="Y9" s="3">
        <f t="shared" si="18"/>
        <v>4</v>
      </c>
      <c r="Z9" s="3">
        <f t="shared" si="19"/>
        <v>0</v>
      </c>
      <c r="AA9" s="3">
        <f t="shared" si="20"/>
        <v>10955</v>
      </c>
      <c r="AB9" t="s">
        <v>43</v>
      </c>
      <c r="AC9" t="s">
        <v>20</v>
      </c>
      <c r="AD9" s="26" t="s">
        <v>14</v>
      </c>
      <c r="AG9" s="27" t="s">
        <v>44</v>
      </c>
      <c r="AK9" t="s">
        <v>45</v>
      </c>
      <c r="AN9" s="31" t="s">
        <v>982</v>
      </c>
      <c r="AO9" s="26" t="s">
        <v>629</v>
      </c>
      <c r="AP9" s="26" t="str">
        <f t="shared" si="43"/>
        <v/>
      </c>
      <c r="AQ9" s="26" t="str">
        <f t="shared" si="44"/>
        <v/>
      </c>
      <c r="AR9" s="26" t="str">
        <f t="shared" si="45"/>
        <v/>
      </c>
      <c r="AS9" s="26" t="str">
        <f t="shared" si="46"/>
        <v/>
      </c>
      <c r="AT9" s="26" t="str">
        <f t="shared" si="47"/>
        <v/>
      </c>
      <c r="AU9" s="26" t="str">
        <f t="shared" si="48"/>
        <v/>
      </c>
      <c r="AV9" s="26" t="str">
        <f t="shared" si="49"/>
        <v/>
      </c>
      <c r="AW9" s="26" t="str">
        <f t="shared" si="50"/>
        <v/>
      </c>
      <c r="AX9" s="26" t="str">
        <f t="shared" si="51"/>
        <v/>
      </c>
      <c r="AY9" s="26" t="str">
        <f t="shared" si="52"/>
        <v/>
      </c>
      <c r="AZ9" s="26" t="str">
        <f t="shared" si="53"/>
        <v/>
      </c>
      <c r="BA9" s="26" t="str">
        <f t="shared" si="54"/>
        <v/>
      </c>
      <c r="BB9" s="26">
        <f t="shared" si="55"/>
        <v>13</v>
      </c>
      <c r="BC9" s="26" t="str">
        <f t="shared" si="56"/>
        <v/>
      </c>
      <c r="BD9" s="26" t="str">
        <f t="shared" si="57"/>
        <v/>
      </c>
      <c r="BE9" s="26">
        <f t="shared" si="58"/>
        <v>13</v>
      </c>
      <c r="BF9">
        <v>1879</v>
      </c>
      <c r="BG9" s="5">
        <f t="shared" si="21"/>
        <v>7.5</v>
      </c>
      <c r="BH9" s="5">
        <f t="shared" si="22"/>
        <v>7</v>
      </c>
      <c r="BI9" s="5">
        <f t="shared" si="23"/>
        <v>10592</v>
      </c>
      <c r="BJ9">
        <v>12</v>
      </c>
      <c r="BK9" s="4">
        <f t="shared" si="24"/>
        <v>341</v>
      </c>
      <c r="BL9" s="3">
        <f t="shared" si="25"/>
        <v>-3</v>
      </c>
      <c r="BM9" s="3">
        <f t="shared" si="26"/>
        <v>-1</v>
      </c>
      <c r="BN9" s="3">
        <f t="shared" si="27"/>
        <v>-1</v>
      </c>
      <c r="BO9" s="3">
        <f t="shared" si="28"/>
        <v>-1</v>
      </c>
      <c r="BP9" s="3">
        <f t="shared" si="29"/>
        <v>-1</v>
      </c>
      <c r="BQ9" s="3">
        <f t="shared" si="30"/>
        <v>334</v>
      </c>
      <c r="BR9">
        <v>20</v>
      </c>
      <c r="BS9" s="3">
        <f t="shared" si="31"/>
        <v>354</v>
      </c>
      <c r="BT9" s="3">
        <f t="shared" si="32"/>
        <v>3</v>
      </c>
      <c r="BU9" s="3" t="b">
        <f t="shared" si="33"/>
        <v>0</v>
      </c>
      <c r="BV9" s="3">
        <f t="shared" si="34"/>
        <v>0</v>
      </c>
      <c r="BW9" s="3">
        <f t="shared" si="35"/>
        <v>10946</v>
      </c>
      <c r="BX9" s="3">
        <f t="shared" si="36"/>
        <v>5</v>
      </c>
      <c r="BY9" s="3" t="str">
        <f t="shared" si="37"/>
        <v>Sat</v>
      </c>
      <c r="BZ9" s="20" t="str">
        <f t="shared" si="38"/>
        <v>Sat</v>
      </c>
      <c r="CA9" s="3">
        <f t="shared" si="39"/>
        <v>9</v>
      </c>
      <c r="CB9" s="24">
        <f t="shared" si="40"/>
        <v>9</v>
      </c>
      <c r="CD9" t="s">
        <v>503</v>
      </c>
      <c r="CE9" t="s">
        <v>504</v>
      </c>
      <c r="CF9" t="s">
        <v>508</v>
      </c>
      <c r="CG9">
        <v>60</v>
      </c>
      <c r="CH9">
        <v>0</v>
      </c>
      <c r="CI9" s="22">
        <f t="shared" si="41"/>
        <v>0</v>
      </c>
      <c r="CJ9" t="s">
        <v>16</v>
      </c>
      <c r="CK9" s="2">
        <v>2</v>
      </c>
      <c r="CL9" s="20" t="e">
        <f>#REF!</f>
        <v>#REF!</v>
      </c>
    </row>
    <row r="10" spans="1:90" ht="12.75" hidden="1" customHeight="1">
      <c r="A10" s="2">
        <f t="shared" si="42"/>
        <v>8</v>
      </c>
      <c r="B10" t="s">
        <v>4</v>
      </c>
      <c r="C10">
        <v>1880</v>
      </c>
      <c r="D10" s="3">
        <f t="shared" si="0"/>
        <v>7.75</v>
      </c>
      <c r="E10" s="3">
        <f t="shared" si="1"/>
        <v>7</v>
      </c>
      <c r="F10" s="3">
        <f t="shared" si="2"/>
        <v>10957</v>
      </c>
      <c r="G10">
        <v>1</v>
      </c>
      <c r="H10" s="3">
        <f t="shared" si="3"/>
        <v>0</v>
      </c>
      <c r="I10" s="3">
        <f t="shared" si="4"/>
        <v>0</v>
      </c>
      <c r="J10" s="3">
        <f t="shared" si="5"/>
        <v>0</v>
      </c>
      <c r="K10" s="3">
        <f t="shared" si="6"/>
        <v>0</v>
      </c>
      <c r="L10" s="3">
        <f t="shared" si="7"/>
        <v>0</v>
      </c>
      <c r="M10" s="3">
        <f t="shared" si="8"/>
        <v>0</v>
      </c>
      <c r="N10" s="3">
        <f t="shared" si="9"/>
        <v>0</v>
      </c>
      <c r="O10">
        <v>2</v>
      </c>
      <c r="P10" s="3">
        <f t="shared" si="10"/>
        <v>0</v>
      </c>
      <c r="Q10" s="3">
        <f t="shared" si="11"/>
        <v>2</v>
      </c>
      <c r="R10" s="3" t="b">
        <f t="shared" si="12"/>
        <v>0</v>
      </c>
      <c r="S10" s="3">
        <f t="shared" si="13"/>
        <v>0</v>
      </c>
      <c r="T10" s="3">
        <f t="shared" si="14"/>
        <v>10959</v>
      </c>
      <c r="U10" s="3">
        <f t="shared" si="15"/>
        <v>4</v>
      </c>
      <c r="V10" s="18" t="str">
        <f t="shared" si="16"/>
        <v>Fri</v>
      </c>
      <c r="W10" s="1" t="s">
        <v>5</v>
      </c>
      <c r="X10" s="3">
        <f t="shared" si="17"/>
        <v>13</v>
      </c>
      <c r="Y10" s="3">
        <f t="shared" si="18"/>
        <v>4</v>
      </c>
      <c r="Z10" s="3">
        <f t="shared" si="19"/>
        <v>0</v>
      </c>
      <c r="AA10" s="3">
        <f t="shared" si="20"/>
        <v>10955</v>
      </c>
      <c r="AB10" t="s">
        <v>54</v>
      </c>
      <c r="AC10" t="s">
        <v>34</v>
      </c>
      <c r="AD10" s="26" t="s">
        <v>14</v>
      </c>
      <c r="AG10" s="27" t="s">
        <v>55</v>
      </c>
      <c r="AK10" t="s">
        <v>35</v>
      </c>
      <c r="AN10" s="26" t="s">
        <v>981</v>
      </c>
      <c r="AO10" s="26" t="s">
        <v>628</v>
      </c>
      <c r="AP10" s="26" t="str">
        <f t="shared" si="43"/>
        <v/>
      </c>
      <c r="AQ10" s="26" t="str">
        <f t="shared" si="44"/>
        <v/>
      </c>
      <c r="AR10" s="26" t="str">
        <f t="shared" si="45"/>
        <v/>
      </c>
      <c r="AS10" s="26" t="str">
        <f t="shared" si="46"/>
        <v/>
      </c>
      <c r="AT10" s="26" t="str">
        <f t="shared" si="47"/>
        <v/>
      </c>
      <c r="AU10" s="26" t="str">
        <f t="shared" si="48"/>
        <v/>
      </c>
      <c r="AV10" s="26" t="str">
        <f t="shared" si="49"/>
        <v/>
      </c>
      <c r="AW10" s="26" t="str">
        <f t="shared" si="50"/>
        <v/>
      </c>
      <c r="AX10" s="26" t="str">
        <f t="shared" si="51"/>
        <v/>
      </c>
      <c r="AY10" s="26" t="str">
        <f t="shared" si="52"/>
        <v/>
      </c>
      <c r="AZ10" s="26" t="str">
        <f t="shared" si="53"/>
        <v/>
      </c>
      <c r="BA10" s="26">
        <f t="shared" si="54"/>
        <v>12</v>
      </c>
      <c r="BB10" s="26" t="str">
        <f t="shared" si="55"/>
        <v/>
      </c>
      <c r="BC10" s="26" t="str">
        <f t="shared" si="56"/>
        <v/>
      </c>
      <c r="BD10" s="26" t="str">
        <f t="shared" si="57"/>
        <v/>
      </c>
      <c r="BE10" s="26">
        <f t="shared" si="58"/>
        <v>12</v>
      </c>
      <c r="BF10">
        <v>1879</v>
      </c>
      <c r="BG10" s="5">
        <f t="shared" si="21"/>
        <v>7.5</v>
      </c>
      <c r="BH10" s="5">
        <f t="shared" si="22"/>
        <v>7</v>
      </c>
      <c r="BI10" s="5">
        <f t="shared" si="23"/>
        <v>10592</v>
      </c>
      <c r="BJ10">
        <v>12</v>
      </c>
      <c r="BK10" s="4">
        <f t="shared" si="24"/>
        <v>341</v>
      </c>
      <c r="BL10" s="3">
        <f t="shared" si="25"/>
        <v>-3</v>
      </c>
      <c r="BM10" s="3">
        <f t="shared" si="26"/>
        <v>-1</v>
      </c>
      <c r="BN10" s="3">
        <f t="shared" si="27"/>
        <v>-1</v>
      </c>
      <c r="BO10" s="3">
        <f t="shared" si="28"/>
        <v>-1</v>
      </c>
      <c r="BP10" s="3">
        <f t="shared" si="29"/>
        <v>-1</v>
      </c>
      <c r="BQ10" s="3">
        <f t="shared" si="30"/>
        <v>334</v>
      </c>
      <c r="BR10">
        <v>20</v>
      </c>
      <c r="BS10" s="3">
        <f t="shared" si="31"/>
        <v>354</v>
      </c>
      <c r="BT10" s="3">
        <f t="shared" si="32"/>
        <v>3</v>
      </c>
      <c r="BU10" s="3" t="b">
        <f t="shared" si="33"/>
        <v>0</v>
      </c>
      <c r="BV10" s="3">
        <f t="shared" si="34"/>
        <v>0</v>
      </c>
      <c r="BW10" s="3">
        <f t="shared" si="35"/>
        <v>10946</v>
      </c>
      <c r="BX10" s="3">
        <f t="shared" si="36"/>
        <v>5</v>
      </c>
      <c r="BY10" s="3" t="str">
        <f t="shared" si="37"/>
        <v>Sat</v>
      </c>
      <c r="BZ10" s="20" t="str">
        <f t="shared" si="38"/>
        <v>Sat</v>
      </c>
      <c r="CA10" s="3">
        <f t="shared" si="39"/>
        <v>9</v>
      </c>
      <c r="CB10" s="24">
        <f t="shared" si="40"/>
        <v>9</v>
      </c>
      <c r="CD10" t="s">
        <v>503</v>
      </c>
      <c r="CE10" t="s">
        <v>504</v>
      </c>
      <c r="CF10" t="s">
        <v>508</v>
      </c>
      <c r="CG10">
        <v>60</v>
      </c>
      <c r="CH10">
        <v>0</v>
      </c>
      <c r="CI10" s="22">
        <f t="shared" si="41"/>
        <v>0</v>
      </c>
      <c r="CJ10" t="s">
        <v>16</v>
      </c>
      <c r="CK10" s="2">
        <v>2</v>
      </c>
      <c r="CL10" s="20" t="e">
        <f>#REF!</f>
        <v>#REF!</v>
      </c>
    </row>
    <row r="11" spans="1:90" ht="12.75" customHeight="1">
      <c r="A11" s="2">
        <f t="shared" si="42"/>
        <v>9</v>
      </c>
      <c r="B11" t="s">
        <v>4</v>
      </c>
      <c r="C11">
        <v>1880</v>
      </c>
      <c r="D11" s="3">
        <f t="shared" si="0"/>
        <v>7.75</v>
      </c>
      <c r="E11" s="3">
        <f t="shared" si="1"/>
        <v>7</v>
      </c>
      <c r="F11" s="3">
        <f t="shared" si="2"/>
        <v>10957</v>
      </c>
      <c r="G11">
        <v>1</v>
      </c>
      <c r="H11" s="3">
        <f t="shared" si="3"/>
        <v>0</v>
      </c>
      <c r="I11" s="3">
        <f t="shared" si="4"/>
        <v>0</v>
      </c>
      <c r="J11" s="3">
        <f t="shared" si="5"/>
        <v>0</v>
      </c>
      <c r="K11" s="3">
        <f t="shared" si="6"/>
        <v>0</v>
      </c>
      <c r="L11" s="3">
        <f t="shared" si="7"/>
        <v>0</v>
      </c>
      <c r="M11" s="3">
        <f t="shared" si="8"/>
        <v>0</v>
      </c>
      <c r="N11" s="3">
        <f t="shared" si="9"/>
        <v>0</v>
      </c>
      <c r="O11">
        <v>2</v>
      </c>
      <c r="P11" s="3">
        <f t="shared" si="10"/>
        <v>0</v>
      </c>
      <c r="Q11" s="3">
        <f t="shared" si="11"/>
        <v>2</v>
      </c>
      <c r="R11" s="3" t="b">
        <f t="shared" si="12"/>
        <v>0</v>
      </c>
      <c r="S11" s="3">
        <f t="shared" si="13"/>
        <v>0</v>
      </c>
      <c r="T11" s="3">
        <f t="shared" si="14"/>
        <v>10959</v>
      </c>
      <c r="U11" s="3">
        <f t="shared" si="15"/>
        <v>4</v>
      </c>
      <c r="V11" s="18" t="str">
        <f t="shared" si="16"/>
        <v>Fri</v>
      </c>
      <c r="W11" s="1" t="s">
        <v>5</v>
      </c>
      <c r="X11" s="3">
        <f t="shared" si="17"/>
        <v>13</v>
      </c>
      <c r="Y11" s="3">
        <f t="shared" si="18"/>
        <v>4</v>
      </c>
      <c r="Z11" s="3">
        <f t="shared" si="19"/>
        <v>0</v>
      </c>
      <c r="AA11" s="3">
        <f t="shared" si="20"/>
        <v>10955</v>
      </c>
      <c r="AB11" t="s">
        <v>37</v>
      </c>
      <c r="AC11" t="s">
        <v>34</v>
      </c>
      <c r="AD11" s="26" t="s">
        <v>14</v>
      </c>
      <c r="AG11" s="27" t="s">
        <v>38</v>
      </c>
      <c r="AK11" t="s">
        <v>39</v>
      </c>
      <c r="AN11" s="26" t="s">
        <v>978</v>
      </c>
      <c r="AO11" s="26" t="s">
        <v>40</v>
      </c>
      <c r="AP11" s="26" t="str">
        <f t="shared" si="43"/>
        <v/>
      </c>
      <c r="AQ11" s="26">
        <f t="shared" si="44"/>
        <v>2</v>
      </c>
      <c r="AR11" s="26" t="str">
        <f t="shared" si="45"/>
        <v/>
      </c>
      <c r="AS11" s="26" t="str">
        <f t="shared" si="46"/>
        <v/>
      </c>
      <c r="AT11" s="26" t="str">
        <f t="shared" si="47"/>
        <v/>
      </c>
      <c r="AU11" s="26" t="str">
        <f t="shared" si="48"/>
        <v/>
      </c>
      <c r="AV11" s="26" t="str">
        <f t="shared" si="49"/>
        <v/>
      </c>
      <c r="AW11" s="26" t="str">
        <f t="shared" si="50"/>
        <v/>
      </c>
      <c r="AX11" s="26" t="str">
        <f t="shared" si="51"/>
        <v/>
      </c>
      <c r="AY11" s="26" t="str">
        <f t="shared" si="52"/>
        <v/>
      </c>
      <c r="AZ11" s="26" t="str">
        <f t="shared" si="53"/>
        <v/>
      </c>
      <c r="BA11" s="26" t="str">
        <f t="shared" si="54"/>
        <v/>
      </c>
      <c r="BB11" s="26" t="str">
        <f t="shared" si="55"/>
        <v/>
      </c>
      <c r="BC11" s="26" t="str">
        <f t="shared" si="56"/>
        <v/>
      </c>
      <c r="BD11" s="26" t="str">
        <f t="shared" si="57"/>
        <v/>
      </c>
      <c r="BE11" s="26">
        <f t="shared" si="58"/>
        <v>2</v>
      </c>
      <c r="BF11">
        <v>0</v>
      </c>
      <c r="BG11" s="5">
        <f t="shared" si="21"/>
        <v>-462.25</v>
      </c>
      <c r="BH11" s="5">
        <f t="shared" si="22"/>
        <v>-463</v>
      </c>
      <c r="BI11" s="5">
        <f t="shared" si="23"/>
        <v>-675713</v>
      </c>
      <c r="BJ11">
        <v>0</v>
      </c>
      <c r="BK11" s="4">
        <f t="shared" si="24"/>
        <v>-31</v>
      </c>
      <c r="BL11" s="3">
        <f t="shared" si="25"/>
        <v>0</v>
      </c>
      <c r="BM11" s="3">
        <f t="shared" si="26"/>
        <v>0</v>
      </c>
      <c r="BN11" s="3">
        <f t="shared" si="27"/>
        <v>0</v>
      </c>
      <c r="BO11" s="3">
        <f t="shared" si="28"/>
        <v>0</v>
      </c>
      <c r="BP11" s="3">
        <f t="shared" si="29"/>
        <v>0</v>
      </c>
      <c r="BQ11" s="3">
        <f t="shared" si="30"/>
        <v>-31</v>
      </c>
      <c r="BR11">
        <v>0</v>
      </c>
      <c r="BS11" s="3">
        <f t="shared" si="31"/>
        <v>-31</v>
      </c>
      <c r="BT11" s="3">
        <f t="shared" si="32"/>
        <v>0</v>
      </c>
      <c r="BU11" s="3" t="b">
        <f t="shared" si="33"/>
        <v>0</v>
      </c>
      <c r="BV11" s="3">
        <f t="shared" si="34"/>
        <v>0</v>
      </c>
      <c r="BW11" s="3">
        <f t="shared" si="35"/>
        <v>-675744</v>
      </c>
      <c r="BX11" s="3">
        <f t="shared" si="36"/>
        <v>1</v>
      </c>
      <c r="BY11" s="3" t="str">
        <f t="shared" si="37"/>
        <v>Tue</v>
      </c>
      <c r="BZ11" s="20" t="str">
        <f t="shared" si="38"/>
        <v/>
      </c>
      <c r="CA11" s="3">
        <f t="shared" si="39"/>
        <v>686699</v>
      </c>
      <c r="CB11" s="24" t="str">
        <f t="shared" si="40"/>
        <v/>
      </c>
      <c r="CD11" t="s">
        <v>509</v>
      </c>
      <c r="CE11" t="s">
        <v>502</v>
      </c>
      <c r="CF11" t="s">
        <v>510</v>
      </c>
      <c r="CH11">
        <v>0</v>
      </c>
      <c r="CI11" s="22">
        <f t="shared" si="41"/>
        <v>0</v>
      </c>
      <c r="CJ11" t="s">
        <v>16</v>
      </c>
      <c r="CK11" s="2">
        <v>2</v>
      </c>
      <c r="CL11" s="20" t="e">
        <f>#REF!</f>
        <v>#REF!</v>
      </c>
    </row>
    <row r="12" spans="1:90" ht="12.75" customHeight="1">
      <c r="A12" s="2">
        <f t="shared" si="42"/>
        <v>10</v>
      </c>
      <c r="B12" t="s">
        <v>4</v>
      </c>
      <c r="C12">
        <v>1880</v>
      </c>
      <c r="D12" s="3">
        <f t="shared" si="0"/>
        <v>7.75</v>
      </c>
      <c r="E12" s="3">
        <f t="shared" si="1"/>
        <v>7</v>
      </c>
      <c r="F12" s="3">
        <f t="shared" si="2"/>
        <v>10957</v>
      </c>
      <c r="G12">
        <v>1</v>
      </c>
      <c r="H12" s="3">
        <f t="shared" si="3"/>
        <v>0</v>
      </c>
      <c r="I12" s="3">
        <f t="shared" si="4"/>
        <v>0</v>
      </c>
      <c r="J12" s="3">
        <f t="shared" si="5"/>
        <v>0</v>
      </c>
      <c r="K12" s="3">
        <f t="shared" si="6"/>
        <v>0</v>
      </c>
      <c r="L12" s="3">
        <f t="shared" si="7"/>
        <v>0</v>
      </c>
      <c r="M12" s="3">
        <f t="shared" si="8"/>
        <v>0</v>
      </c>
      <c r="N12" s="3">
        <f t="shared" si="9"/>
        <v>0</v>
      </c>
      <c r="O12">
        <v>2</v>
      </c>
      <c r="P12" s="3">
        <f t="shared" si="10"/>
        <v>0</v>
      </c>
      <c r="Q12" s="3">
        <f t="shared" si="11"/>
        <v>2</v>
      </c>
      <c r="R12" s="3" t="b">
        <f t="shared" si="12"/>
        <v>0</v>
      </c>
      <c r="S12" s="3">
        <f t="shared" si="13"/>
        <v>0</v>
      </c>
      <c r="T12" s="3">
        <f t="shared" si="14"/>
        <v>10959</v>
      </c>
      <c r="U12" s="3">
        <f t="shared" si="15"/>
        <v>4</v>
      </c>
      <c r="V12" s="18" t="str">
        <f t="shared" si="16"/>
        <v>Fri</v>
      </c>
      <c r="W12" s="1" t="s">
        <v>5</v>
      </c>
      <c r="X12" s="3">
        <f t="shared" si="17"/>
        <v>13</v>
      </c>
      <c r="Y12" s="3">
        <f t="shared" si="18"/>
        <v>4</v>
      </c>
      <c r="Z12" s="3">
        <f t="shared" si="19"/>
        <v>0</v>
      </c>
      <c r="AA12" s="3">
        <f t="shared" si="20"/>
        <v>10955</v>
      </c>
      <c r="AB12" t="s">
        <v>37</v>
      </c>
      <c r="AC12" t="s">
        <v>34</v>
      </c>
      <c r="AD12" s="26" t="s">
        <v>14</v>
      </c>
      <c r="AG12" s="27" t="s">
        <v>38</v>
      </c>
      <c r="AK12" t="s">
        <v>39</v>
      </c>
      <c r="AN12" s="26" t="s">
        <v>978</v>
      </c>
      <c r="AO12" s="26" t="s">
        <v>40</v>
      </c>
      <c r="AP12" s="26" t="str">
        <f t="shared" si="43"/>
        <v/>
      </c>
      <c r="AQ12" s="26">
        <f t="shared" si="44"/>
        <v>2</v>
      </c>
      <c r="AR12" s="26" t="str">
        <f t="shared" si="45"/>
        <v/>
      </c>
      <c r="AS12" s="26" t="str">
        <f t="shared" si="46"/>
        <v/>
      </c>
      <c r="AT12" s="26" t="str">
        <f t="shared" si="47"/>
        <v/>
      </c>
      <c r="AU12" s="26" t="str">
        <f t="shared" si="48"/>
        <v/>
      </c>
      <c r="AV12" s="26" t="str">
        <f t="shared" si="49"/>
        <v/>
      </c>
      <c r="AW12" s="26" t="str">
        <f t="shared" si="50"/>
        <v/>
      </c>
      <c r="AX12" s="26" t="str">
        <f t="shared" si="51"/>
        <v/>
      </c>
      <c r="AY12" s="26" t="str">
        <f t="shared" si="52"/>
        <v/>
      </c>
      <c r="AZ12" s="26" t="str">
        <f t="shared" si="53"/>
        <v/>
      </c>
      <c r="BA12" s="26" t="str">
        <f t="shared" si="54"/>
        <v/>
      </c>
      <c r="BB12" s="26" t="str">
        <f t="shared" si="55"/>
        <v/>
      </c>
      <c r="BC12" s="26" t="str">
        <f t="shared" si="56"/>
        <v/>
      </c>
      <c r="BD12" s="26" t="str">
        <f t="shared" si="57"/>
        <v/>
      </c>
      <c r="BE12" s="26">
        <f t="shared" si="58"/>
        <v>2</v>
      </c>
      <c r="BF12">
        <v>0</v>
      </c>
      <c r="BG12" s="5">
        <f t="shared" si="21"/>
        <v>-462.25</v>
      </c>
      <c r="BH12" s="5">
        <f t="shared" si="22"/>
        <v>-463</v>
      </c>
      <c r="BI12" s="5">
        <f t="shared" si="23"/>
        <v>-675713</v>
      </c>
      <c r="BJ12">
        <v>0</v>
      </c>
      <c r="BK12" s="4">
        <f t="shared" si="24"/>
        <v>-31</v>
      </c>
      <c r="BL12" s="3">
        <f t="shared" si="25"/>
        <v>0</v>
      </c>
      <c r="BM12" s="3">
        <f t="shared" si="26"/>
        <v>0</v>
      </c>
      <c r="BN12" s="3">
        <f t="shared" si="27"/>
        <v>0</v>
      </c>
      <c r="BO12" s="3">
        <f t="shared" si="28"/>
        <v>0</v>
      </c>
      <c r="BP12" s="3">
        <f t="shared" si="29"/>
        <v>0</v>
      </c>
      <c r="BQ12" s="3">
        <f t="shared" si="30"/>
        <v>-31</v>
      </c>
      <c r="BR12">
        <v>0</v>
      </c>
      <c r="BS12" s="3">
        <f t="shared" si="31"/>
        <v>-31</v>
      </c>
      <c r="BT12" s="3">
        <f t="shared" si="32"/>
        <v>0</v>
      </c>
      <c r="BU12" s="3" t="b">
        <f t="shared" si="33"/>
        <v>0</v>
      </c>
      <c r="BV12" s="3">
        <f t="shared" si="34"/>
        <v>0</v>
      </c>
      <c r="BW12" s="3">
        <f t="shared" si="35"/>
        <v>-675744</v>
      </c>
      <c r="BX12" s="3">
        <f t="shared" si="36"/>
        <v>1</v>
      </c>
      <c r="BY12" s="3" t="str">
        <f t="shared" si="37"/>
        <v>Tue</v>
      </c>
      <c r="BZ12" s="20" t="str">
        <f t="shared" si="38"/>
        <v/>
      </c>
      <c r="CA12" s="3">
        <f t="shared" si="39"/>
        <v>686699</v>
      </c>
      <c r="CB12" s="24" t="str">
        <f t="shared" si="40"/>
        <v/>
      </c>
      <c r="CD12" t="s">
        <v>509</v>
      </c>
      <c r="CE12" t="s">
        <v>502</v>
      </c>
      <c r="CF12" t="s">
        <v>510</v>
      </c>
      <c r="CH12">
        <v>0</v>
      </c>
      <c r="CI12" s="22">
        <f t="shared" si="41"/>
        <v>0</v>
      </c>
      <c r="CJ12" t="s">
        <v>16</v>
      </c>
      <c r="CK12" s="2">
        <v>2</v>
      </c>
      <c r="CL12" s="20" t="e">
        <f>#REF!</f>
        <v>#REF!</v>
      </c>
    </row>
    <row r="13" spans="1:90" ht="12.75" customHeight="1">
      <c r="A13" s="2">
        <f t="shared" si="42"/>
        <v>11</v>
      </c>
      <c r="B13" t="s">
        <v>4</v>
      </c>
      <c r="C13">
        <v>1880</v>
      </c>
      <c r="D13" s="3">
        <f t="shared" si="0"/>
        <v>7.75</v>
      </c>
      <c r="E13" s="3">
        <f t="shared" si="1"/>
        <v>7</v>
      </c>
      <c r="F13" s="3">
        <f t="shared" si="2"/>
        <v>10957</v>
      </c>
      <c r="G13">
        <v>1</v>
      </c>
      <c r="H13" s="3">
        <f t="shared" si="3"/>
        <v>0</v>
      </c>
      <c r="I13" s="3">
        <f t="shared" si="4"/>
        <v>0</v>
      </c>
      <c r="J13" s="3">
        <f t="shared" si="5"/>
        <v>0</v>
      </c>
      <c r="K13" s="3">
        <f t="shared" si="6"/>
        <v>0</v>
      </c>
      <c r="L13" s="3">
        <f t="shared" si="7"/>
        <v>0</v>
      </c>
      <c r="M13" s="3">
        <f t="shared" si="8"/>
        <v>0</v>
      </c>
      <c r="N13" s="3">
        <f t="shared" si="9"/>
        <v>0</v>
      </c>
      <c r="O13">
        <v>2</v>
      </c>
      <c r="P13" s="3">
        <f t="shared" si="10"/>
        <v>0</v>
      </c>
      <c r="Q13" s="3">
        <f t="shared" si="11"/>
        <v>2</v>
      </c>
      <c r="R13" s="3" t="b">
        <f t="shared" si="12"/>
        <v>0</v>
      </c>
      <c r="S13" s="3">
        <f t="shared" si="13"/>
        <v>0</v>
      </c>
      <c r="T13" s="3">
        <f t="shared" si="14"/>
        <v>10959</v>
      </c>
      <c r="U13" s="3">
        <f t="shared" si="15"/>
        <v>4</v>
      </c>
      <c r="V13" s="18" t="str">
        <f t="shared" si="16"/>
        <v>Fri</v>
      </c>
      <c r="W13" s="1" t="s">
        <v>5</v>
      </c>
      <c r="X13" s="3">
        <f t="shared" si="17"/>
        <v>13</v>
      </c>
      <c r="Y13" s="3">
        <f t="shared" si="18"/>
        <v>4</v>
      </c>
      <c r="Z13" s="3">
        <f t="shared" si="19"/>
        <v>0</v>
      </c>
      <c r="AA13" s="3">
        <f t="shared" si="20"/>
        <v>10955</v>
      </c>
      <c r="AB13" t="s">
        <v>28</v>
      </c>
      <c r="AC13" t="s">
        <v>29</v>
      </c>
      <c r="AD13" s="26" t="s">
        <v>14</v>
      </c>
      <c r="AE13" t="s">
        <v>30</v>
      </c>
      <c r="AF13" t="s">
        <v>972</v>
      </c>
      <c r="AK13" t="s">
        <v>31</v>
      </c>
      <c r="AN13" s="26" t="s">
        <v>980</v>
      </c>
      <c r="AO13" s="26" t="s">
        <v>32</v>
      </c>
      <c r="AP13" s="26" t="str">
        <f t="shared" si="43"/>
        <v/>
      </c>
      <c r="AQ13" s="26" t="str">
        <f t="shared" si="44"/>
        <v/>
      </c>
      <c r="AR13" s="26">
        <f t="shared" si="45"/>
        <v>3</v>
      </c>
      <c r="AS13" s="26" t="str">
        <f t="shared" si="46"/>
        <v/>
      </c>
      <c r="AT13" s="26" t="str">
        <f t="shared" si="47"/>
        <v/>
      </c>
      <c r="AU13" s="26" t="str">
        <f t="shared" si="48"/>
        <v/>
      </c>
      <c r="AV13" s="26" t="str">
        <f t="shared" si="49"/>
        <v/>
      </c>
      <c r="AW13" s="26" t="str">
        <f t="shared" si="50"/>
        <v/>
      </c>
      <c r="AX13" s="26" t="str">
        <f t="shared" si="51"/>
        <v/>
      </c>
      <c r="AY13" s="26" t="str">
        <f t="shared" si="52"/>
        <v/>
      </c>
      <c r="AZ13" s="26" t="str">
        <f t="shared" si="53"/>
        <v/>
      </c>
      <c r="BA13" s="26" t="str">
        <f t="shared" si="54"/>
        <v/>
      </c>
      <c r="BB13" s="26" t="str">
        <f t="shared" si="55"/>
        <v/>
      </c>
      <c r="BC13" s="26" t="str">
        <f t="shared" si="56"/>
        <v/>
      </c>
      <c r="BD13" s="26" t="str">
        <f t="shared" si="57"/>
        <v/>
      </c>
      <c r="BE13" s="26">
        <f t="shared" si="58"/>
        <v>3</v>
      </c>
      <c r="BF13">
        <v>0</v>
      </c>
      <c r="BG13" s="5">
        <f t="shared" si="21"/>
        <v>-462.25</v>
      </c>
      <c r="BH13" s="5">
        <f t="shared" si="22"/>
        <v>-463</v>
      </c>
      <c r="BI13" s="5">
        <f t="shared" si="23"/>
        <v>-675713</v>
      </c>
      <c r="BJ13">
        <v>0</v>
      </c>
      <c r="BK13" s="4">
        <f t="shared" si="24"/>
        <v>-31</v>
      </c>
      <c r="BL13" s="3">
        <f t="shared" si="25"/>
        <v>0</v>
      </c>
      <c r="BM13" s="3">
        <f t="shared" si="26"/>
        <v>0</v>
      </c>
      <c r="BN13" s="3">
        <f t="shared" si="27"/>
        <v>0</v>
      </c>
      <c r="BO13" s="3">
        <f t="shared" si="28"/>
        <v>0</v>
      </c>
      <c r="BP13" s="3">
        <f t="shared" si="29"/>
        <v>0</v>
      </c>
      <c r="BQ13" s="3">
        <f t="shared" si="30"/>
        <v>-31</v>
      </c>
      <c r="BR13">
        <v>0</v>
      </c>
      <c r="BS13" s="3">
        <f t="shared" si="31"/>
        <v>-31</v>
      </c>
      <c r="BT13" s="3">
        <f t="shared" si="32"/>
        <v>0</v>
      </c>
      <c r="BU13" s="3" t="b">
        <f t="shared" si="33"/>
        <v>0</v>
      </c>
      <c r="BV13" s="3">
        <f t="shared" si="34"/>
        <v>0</v>
      </c>
      <c r="BW13" s="3">
        <f t="shared" si="35"/>
        <v>-675744</v>
      </c>
      <c r="BX13" s="3">
        <f t="shared" si="36"/>
        <v>1</v>
      </c>
      <c r="BY13" s="3" t="str">
        <f t="shared" si="37"/>
        <v>Tue</v>
      </c>
      <c r="BZ13" s="20" t="str">
        <f t="shared" si="38"/>
        <v/>
      </c>
      <c r="CA13" s="3">
        <f t="shared" si="39"/>
        <v>686699</v>
      </c>
      <c r="CB13" s="24" t="str">
        <f t="shared" si="40"/>
        <v/>
      </c>
      <c r="CD13" t="s">
        <v>503</v>
      </c>
      <c r="CE13" t="s">
        <v>502</v>
      </c>
      <c r="CF13" t="s">
        <v>507</v>
      </c>
      <c r="CH13">
        <v>0</v>
      </c>
      <c r="CI13" s="22">
        <f t="shared" si="41"/>
        <v>0</v>
      </c>
      <c r="CJ13" t="s">
        <v>16</v>
      </c>
      <c r="CK13" s="2">
        <v>2</v>
      </c>
      <c r="CL13" s="20" t="e">
        <f>#REF!</f>
        <v>#REF!</v>
      </c>
    </row>
    <row r="14" spans="1:90" ht="12.75" customHeight="1">
      <c r="A14" s="2">
        <f t="shared" si="42"/>
        <v>12</v>
      </c>
      <c r="B14" t="s">
        <v>4</v>
      </c>
      <c r="C14">
        <v>1880</v>
      </c>
      <c r="D14" s="3">
        <f t="shared" si="0"/>
        <v>7.75</v>
      </c>
      <c r="E14" s="3">
        <f t="shared" si="1"/>
        <v>7</v>
      </c>
      <c r="F14" s="3">
        <f t="shared" si="2"/>
        <v>10957</v>
      </c>
      <c r="G14">
        <v>1</v>
      </c>
      <c r="H14" s="3">
        <f t="shared" si="3"/>
        <v>0</v>
      </c>
      <c r="I14" s="3">
        <f t="shared" si="4"/>
        <v>0</v>
      </c>
      <c r="J14" s="3">
        <f t="shared" si="5"/>
        <v>0</v>
      </c>
      <c r="K14" s="3">
        <f t="shared" si="6"/>
        <v>0</v>
      </c>
      <c r="L14" s="3">
        <f t="shared" si="7"/>
        <v>0</v>
      </c>
      <c r="M14" s="3">
        <f t="shared" si="8"/>
        <v>0</v>
      </c>
      <c r="N14" s="3">
        <f t="shared" si="9"/>
        <v>0</v>
      </c>
      <c r="O14">
        <v>2</v>
      </c>
      <c r="P14" s="3">
        <f t="shared" si="10"/>
        <v>0</v>
      </c>
      <c r="Q14" s="3">
        <f t="shared" si="11"/>
        <v>2</v>
      </c>
      <c r="R14" s="3" t="b">
        <f t="shared" si="12"/>
        <v>0</v>
      </c>
      <c r="S14" s="3">
        <f t="shared" si="13"/>
        <v>0</v>
      </c>
      <c r="T14" s="3">
        <f t="shared" si="14"/>
        <v>10959</v>
      </c>
      <c r="U14" s="3">
        <f t="shared" si="15"/>
        <v>4</v>
      </c>
      <c r="V14" s="18" t="str">
        <f t="shared" si="16"/>
        <v>Fri</v>
      </c>
      <c r="W14" s="1" t="s">
        <v>6</v>
      </c>
      <c r="X14" s="3">
        <f t="shared" si="17"/>
        <v>4</v>
      </c>
      <c r="Y14" s="3">
        <f t="shared" si="18"/>
        <v>1</v>
      </c>
      <c r="Z14" s="3">
        <f t="shared" si="19"/>
        <v>0</v>
      </c>
      <c r="AA14" s="3">
        <f t="shared" si="20"/>
        <v>10958</v>
      </c>
      <c r="AB14" t="s">
        <v>51</v>
      </c>
      <c r="AC14" t="s">
        <v>20</v>
      </c>
      <c r="AD14" s="26" t="s">
        <v>14</v>
      </c>
      <c r="AG14" s="27" t="s">
        <v>52</v>
      </c>
      <c r="AH14" t="s">
        <v>15</v>
      </c>
      <c r="AI14" t="s">
        <v>929</v>
      </c>
      <c r="AK14" t="s">
        <v>58</v>
      </c>
      <c r="AN14" s="26" t="s">
        <v>978</v>
      </c>
      <c r="AO14" s="26" t="s">
        <v>40</v>
      </c>
      <c r="AP14" s="26" t="str">
        <f t="shared" si="43"/>
        <v/>
      </c>
      <c r="AQ14" s="26">
        <f t="shared" si="44"/>
        <v>2</v>
      </c>
      <c r="AR14" s="26" t="str">
        <f t="shared" si="45"/>
        <v/>
      </c>
      <c r="AS14" s="26" t="str">
        <f t="shared" si="46"/>
        <v/>
      </c>
      <c r="AT14" s="26" t="str">
        <f t="shared" si="47"/>
        <v/>
      </c>
      <c r="AU14" s="26" t="str">
        <f t="shared" si="48"/>
        <v/>
      </c>
      <c r="AV14" s="26" t="str">
        <f t="shared" si="49"/>
        <v/>
      </c>
      <c r="AW14" s="26" t="str">
        <f t="shared" si="50"/>
        <v/>
      </c>
      <c r="AX14" s="26" t="str">
        <f t="shared" si="51"/>
        <v/>
      </c>
      <c r="AY14" s="26" t="str">
        <f t="shared" si="52"/>
        <v/>
      </c>
      <c r="AZ14" s="26" t="str">
        <f t="shared" si="53"/>
        <v/>
      </c>
      <c r="BA14" s="26" t="str">
        <f t="shared" si="54"/>
        <v/>
      </c>
      <c r="BB14" s="26" t="str">
        <f t="shared" si="55"/>
        <v/>
      </c>
      <c r="BC14" s="26" t="str">
        <f t="shared" si="56"/>
        <v/>
      </c>
      <c r="BD14" s="26" t="str">
        <f t="shared" si="57"/>
        <v/>
      </c>
      <c r="BE14" s="26">
        <f t="shared" si="58"/>
        <v>2</v>
      </c>
      <c r="BF14">
        <v>1879</v>
      </c>
      <c r="BG14" s="5">
        <f t="shared" si="21"/>
        <v>7.5</v>
      </c>
      <c r="BH14" s="5">
        <f t="shared" si="22"/>
        <v>7</v>
      </c>
      <c r="BI14" s="5">
        <f t="shared" si="23"/>
        <v>10592</v>
      </c>
      <c r="BJ14">
        <v>12</v>
      </c>
      <c r="BK14" s="4">
        <f t="shared" si="24"/>
        <v>341</v>
      </c>
      <c r="BL14" s="3">
        <f t="shared" si="25"/>
        <v>-3</v>
      </c>
      <c r="BM14" s="3">
        <f t="shared" si="26"/>
        <v>-1</v>
      </c>
      <c r="BN14" s="3">
        <f t="shared" si="27"/>
        <v>-1</v>
      </c>
      <c r="BO14" s="3">
        <f t="shared" si="28"/>
        <v>-1</v>
      </c>
      <c r="BP14" s="3">
        <f t="shared" si="29"/>
        <v>-1</v>
      </c>
      <c r="BQ14" s="3">
        <f t="shared" si="30"/>
        <v>334</v>
      </c>
      <c r="BR14">
        <v>31</v>
      </c>
      <c r="BS14" s="3">
        <f t="shared" si="31"/>
        <v>365</v>
      </c>
      <c r="BT14" s="3">
        <f t="shared" si="32"/>
        <v>3</v>
      </c>
      <c r="BU14" s="3" t="b">
        <f t="shared" si="33"/>
        <v>0</v>
      </c>
      <c r="BV14" s="3">
        <f t="shared" si="34"/>
        <v>0</v>
      </c>
      <c r="BW14" s="3">
        <f t="shared" si="35"/>
        <v>10957</v>
      </c>
      <c r="BX14" s="3">
        <f t="shared" si="36"/>
        <v>2</v>
      </c>
      <c r="BY14" s="3" t="str">
        <f t="shared" si="37"/>
        <v>Wed</v>
      </c>
      <c r="BZ14" s="20" t="str">
        <f t="shared" si="38"/>
        <v>Wed</v>
      </c>
      <c r="CA14" s="3">
        <f t="shared" si="39"/>
        <v>1</v>
      </c>
      <c r="CB14" s="24">
        <f t="shared" si="40"/>
        <v>1</v>
      </c>
      <c r="CD14" t="s">
        <v>501</v>
      </c>
      <c r="CE14" t="s">
        <v>502</v>
      </c>
      <c r="CH14">
        <v>0</v>
      </c>
      <c r="CI14" s="22">
        <f t="shared" si="41"/>
        <v>0</v>
      </c>
      <c r="CJ14" t="s">
        <v>16</v>
      </c>
      <c r="CK14" s="2">
        <v>3</v>
      </c>
      <c r="CL14" s="20" t="e">
        <f>#REF!</f>
        <v>#REF!</v>
      </c>
    </row>
    <row r="15" spans="1:90" ht="12.75" customHeight="1">
      <c r="A15" s="2">
        <f t="shared" si="42"/>
        <v>13</v>
      </c>
      <c r="B15" t="s">
        <v>4</v>
      </c>
      <c r="C15">
        <v>1880</v>
      </c>
      <c r="D15" s="3">
        <f t="shared" si="0"/>
        <v>7.75</v>
      </c>
      <c r="E15" s="3">
        <f t="shared" si="1"/>
        <v>7</v>
      </c>
      <c r="F15" s="3">
        <f t="shared" si="2"/>
        <v>10957</v>
      </c>
      <c r="G15">
        <v>1</v>
      </c>
      <c r="H15" s="3">
        <f t="shared" si="3"/>
        <v>0</v>
      </c>
      <c r="I15" s="3">
        <f t="shared" si="4"/>
        <v>0</v>
      </c>
      <c r="J15" s="3">
        <f t="shared" si="5"/>
        <v>0</v>
      </c>
      <c r="K15" s="3">
        <f t="shared" si="6"/>
        <v>0</v>
      </c>
      <c r="L15" s="3">
        <f t="shared" si="7"/>
        <v>0</v>
      </c>
      <c r="M15" s="3">
        <f t="shared" si="8"/>
        <v>0</v>
      </c>
      <c r="N15" s="3">
        <f t="shared" si="9"/>
        <v>0</v>
      </c>
      <c r="O15">
        <v>9</v>
      </c>
      <c r="P15" s="3">
        <f t="shared" si="10"/>
        <v>0</v>
      </c>
      <c r="Q15" s="3">
        <f t="shared" si="11"/>
        <v>9</v>
      </c>
      <c r="R15" s="3" t="b">
        <f t="shared" si="12"/>
        <v>0</v>
      </c>
      <c r="S15" s="3">
        <f t="shared" si="13"/>
        <v>0</v>
      </c>
      <c r="T15" s="3">
        <f t="shared" si="14"/>
        <v>10966</v>
      </c>
      <c r="U15" s="3">
        <f t="shared" si="15"/>
        <v>4</v>
      </c>
      <c r="V15" s="18" t="str">
        <f t="shared" si="16"/>
        <v>Fri</v>
      </c>
      <c r="W15" s="1" t="s">
        <v>5</v>
      </c>
      <c r="X15" s="3">
        <f t="shared" si="17"/>
        <v>13</v>
      </c>
      <c r="Y15" s="3">
        <f t="shared" si="18"/>
        <v>4</v>
      </c>
      <c r="Z15" s="3">
        <f t="shared" si="19"/>
        <v>0</v>
      </c>
      <c r="AA15" s="3">
        <f t="shared" si="20"/>
        <v>10962</v>
      </c>
      <c r="AB15" t="s">
        <v>71</v>
      </c>
      <c r="AC15" t="s">
        <v>72</v>
      </c>
      <c r="AD15" s="26" t="s">
        <v>14</v>
      </c>
      <c r="AF15" t="s">
        <v>974</v>
      </c>
      <c r="AJ15" t="s">
        <v>73</v>
      </c>
      <c r="AK15" t="s">
        <v>74</v>
      </c>
      <c r="AL15" t="s">
        <v>91</v>
      </c>
      <c r="AM15" t="s">
        <v>929</v>
      </c>
      <c r="AN15" s="26" t="s">
        <v>980</v>
      </c>
      <c r="AO15" s="26" t="s">
        <v>32</v>
      </c>
      <c r="AP15" s="26" t="str">
        <f t="shared" si="43"/>
        <v/>
      </c>
      <c r="AQ15" s="26" t="str">
        <f t="shared" si="44"/>
        <v/>
      </c>
      <c r="AR15" s="26">
        <f t="shared" si="45"/>
        <v>3</v>
      </c>
      <c r="AS15" s="26" t="str">
        <f t="shared" si="46"/>
        <v/>
      </c>
      <c r="AT15" s="26" t="str">
        <f t="shared" si="47"/>
        <v/>
      </c>
      <c r="AU15" s="26" t="str">
        <f t="shared" si="48"/>
        <v/>
      </c>
      <c r="AV15" s="26" t="str">
        <f t="shared" si="49"/>
        <v/>
      </c>
      <c r="AW15" s="26" t="str">
        <f t="shared" si="50"/>
        <v/>
      </c>
      <c r="AX15" s="26" t="str">
        <f t="shared" si="51"/>
        <v/>
      </c>
      <c r="AY15" s="26" t="str">
        <f t="shared" si="52"/>
        <v/>
      </c>
      <c r="AZ15" s="26" t="str">
        <f t="shared" si="53"/>
        <v/>
      </c>
      <c r="BA15" s="26" t="str">
        <f t="shared" si="54"/>
        <v/>
      </c>
      <c r="BB15" s="26" t="str">
        <f t="shared" si="55"/>
        <v/>
      </c>
      <c r="BC15" s="26" t="str">
        <f t="shared" si="56"/>
        <v/>
      </c>
      <c r="BD15" s="26" t="str">
        <f t="shared" si="57"/>
        <v/>
      </c>
      <c r="BE15" s="26">
        <f t="shared" si="58"/>
        <v>3</v>
      </c>
      <c r="BF15" s="2">
        <v>1879</v>
      </c>
      <c r="BG15" s="5">
        <f t="shared" si="21"/>
        <v>7.5</v>
      </c>
      <c r="BH15" s="5">
        <f t="shared" si="22"/>
        <v>7</v>
      </c>
      <c r="BI15" s="5">
        <f t="shared" si="23"/>
        <v>10592</v>
      </c>
      <c r="BJ15">
        <v>12</v>
      </c>
      <c r="BK15" s="4">
        <f t="shared" si="24"/>
        <v>341</v>
      </c>
      <c r="BL15" s="3">
        <f t="shared" si="25"/>
        <v>-3</v>
      </c>
      <c r="BM15" s="3">
        <f t="shared" si="26"/>
        <v>-1</v>
      </c>
      <c r="BN15" s="3">
        <f t="shared" si="27"/>
        <v>-1</v>
      </c>
      <c r="BO15" s="3">
        <f t="shared" si="28"/>
        <v>-1</v>
      </c>
      <c r="BP15" s="3">
        <f t="shared" si="29"/>
        <v>-1</v>
      </c>
      <c r="BQ15" s="3">
        <f t="shared" si="30"/>
        <v>334</v>
      </c>
      <c r="BR15">
        <v>15</v>
      </c>
      <c r="BS15" s="3">
        <f t="shared" si="31"/>
        <v>349</v>
      </c>
      <c r="BT15" s="3">
        <f t="shared" si="32"/>
        <v>3</v>
      </c>
      <c r="BU15" s="3" t="b">
        <f t="shared" si="33"/>
        <v>0</v>
      </c>
      <c r="BV15" s="3">
        <f t="shared" si="34"/>
        <v>0</v>
      </c>
      <c r="BW15" s="3">
        <f t="shared" si="35"/>
        <v>10941</v>
      </c>
      <c r="BX15" s="3">
        <f t="shared" si="36"/>
        <v>0</v>
      </c>
      <c r="BY15" s="3" t="str">
        <f t="shared" si="37"/>
        <v>Mon</v>
      </c>
      <c r="BZ15" s="20" t="str">
        <f t="shared" si="38"/>
        <v>Mon</v>
      </c>
      <c r="CA15" s="3">
        <f t="shared" si="39"/>
        <v>21</v>
      </c>
      <c r="CB15" s="24">
        <f t="shared" si="40"/>
        <v>21</v>
      </c>
      <c r="CD15" t="s">
        <v>501</v>
      </c>
      <c r="CE15" t="s">
        <v>515</v>
      </c>
      <c r="CF15" t="s">
        <v>516</v>
      </c>
      <c r="CH15">
        <v>0</v>
      </c>
      <c r="CI15" s="22">
        <f t="shared" si="41"/>
        <v>0</v>
      </c>
      <c r="CJ15" t="s">
        <v>16</v>
      </c>
      <c r="CK15" s="2">
        <v>6</v>
      </c>
      <c r="CL15" s="20" t="e">
        <f>#REF!</f>
        <v>#REF!</v>
      </c>
    </row>
    <row r="16" spans="1:90" ht="12.75" customHeight="1">
      <c r="A16" s="2">
        <f t="shared" si="42"/>
        <v>14</v>
      </c>
      <c r="B16" t="s">
        <v>4</v>
      </c>
      <c r="C16">
        <v>1880</v>
      </c>
      <c r="D16" s="3">
        <f t="shared" si="0"/>
        <v>7.75</v>
      </c>
      <c r="E16" s="3">
        <f t="shared" si="1"/>
        <v>7</v>
      </c>
      <c r="F16" s="3">
        <f t="shared" si="2"/>
        <v>10957</v>
      </c>
      <c r="G16">
        <v>1</v>
      </c>
      <c r="H16" s="3">
        <f t="shared" si="3"/>
        <v>0</v>
      </c>
      <c r="I16" s="3">
        <f t="shared" si="4"/>
        <v>0</v>
      </c>
      <c r="J16" s="3">
        <f t="shared" si="5"/>
        <v>0</v>
      </c>
      <c r="K16" s="3">
        <f t="shared" si="6"/>
        <v>0</v>
      </c>
      <c r="L16" s="3">
        <f t="shared" si="7"/>
        <v>0</v>
      </c>
      <c r="M16" s="3">
        <f t="shared" si="8"/>
        <v>0</v>
      </c>
      <c r="N16" s="3">
        <f t="shared" si="9"/>
        <v>0</v>
      </c>
      <c r="O16">
        <v>9</v>
      </c>
      <c r="P16" s="3">
        <f t="shared" si="10"/>
        <v>0</v>
      </c>
      <c r="Q16" s="3">
        <f t="shared" si="11"/>
        <v>9</v>
      </c>
      <c r="R16" s="3" t="b">
        <f t="shared" si="12"/>
        <v>0</v>
      </c>
      <c r="S16" s="3">
        <f t="shared" si="13"/>
        <v>0</v>
      </c>
      <c r="T16" s="3">
        <f t="shared" si="14"/>
        <v>10966</v>
      </c>
      <c r="U16" s="3">
        <f t="shared" si="15"/>
        <v>4</v>
      </c>
      <c r="V16" s="18" t="str">
        <f t="shared" si="16"/>
        <v>Fri</v>
      </c>
      <c r="W16" s="1" t="s">
        <v>5</v>
      </c>
      <c r="X16" s="3">
        <f t="shared" si="17"/>
        <v>13</v>
      </c>
      <c r="Y16" s="3">
        <f t="shared" si="18"/>
        <v>4</v>
      </c>
      <c r="Z16" s="3">
        <f t="shared" si="19"/>
        <v>0</v>
      </c>
      <c r="AA16" s="3">
        <f t="shared" si="20"/>
        <v>10962</v>
      </c>
      <c r="AB16" t="s">
        <v>12</v>
      </c>
      <c r="AC16" t="s">
        <v>13</v>
      </c>
      <c r="AD16" s="26" t="s">
        <v>14</v>
      </c>
      <c r="AH16" t="s">
        <v>75</v>
      </c>
      <c r="AI16" t="s">
        <v>929</v>
      </c>
      <c r="AK16" t="s">
        <v>86</v>
      </c>
      <c r="AL16" t="s">
        <v>50</v>
      </c>
      <c r="AM16" t="s">
        <v>929</v>
      </c>
      <c r="AN16" s="26" t="s">
        <v>979</v>
      </c>
      <c r="AO16" s="26" t="s">
        <v>24</v>
      </c>
      <c r="AP16" s="26">
        <f t="shared" si="43"/>
        <v>1</v>
      </c>
      <c r="AQ16" s="26" t="str">
        <f t="shared" si="44"/>
        <v/>
      </c>
      <c r="AR16" s="26" t="str">
        <f t="shared" si="45"/>
        <v/>
      </c>
      <c r="AS16" s="26" t="str">
        <f t="shared" si="46"/>
        <v/>
      </c>
      <c r="AT16" s="26" t="str">
        <f t="shared" si="47"/>
        <v/>
      </c>
      <c r="AU16" s="26" t="str">
        <f t="shared" si="48"/>
        <v/>
      </c>
      <c r="AV16" s="26" t="str">
        <f t="shared" si="49"/>
        <v/>
      </c>
      <c r="AW16" s="26" t="str">
        <f t="shared" si="50"/>
        <v/>
      </c>
      <c r="AX16" s="26" t="str">
        <f t="shared" si="51"/>
        <v/>
      </c>
      <c r="AY16" s="26" t="str">
        <f t="shared" si="52"/>
        <v/>
      </c>
      <c r="AZ16" s="26" t="str">
        <f t="shared" si="53"/>
        <v/>
      </c>
      <c r="BA16" s="26" t="str">
        <f t="shared" si="54"/>
        <v/>
      </c>
      <c r="BB16" s="26" t="str">
        <f t="shared" si="55"/>
        <v/>
      </c>
      <c r="BC16" s="26" t="str">
        <f t="shared" si="56"/>
        <v/>
      </c>
      <c r="BD16" s="26" t="str">
        <f t="shared" si="57"/>
        <v/>
      </c>
      <c r="BE16" s="26">
        <f t="shared" si="58"/>
        <v>1</v>
      </c>
      <c r="BF16">
        <v>1880</v>
      </c>
      <c r="BG16" s="5">
        <f t="shared" si="21"/>
        <v>7.75</v>
      </c>
      <c r="BH16" s="5">
        <f t="shared" si="22"/>
        <v>7</v>
      </c>
      <c r="BI16" s="5">
        <f t="shared" si="23"/>
        <v>10957</v>
      </c>
      <c r="BJ16">
        <v>1</v>
      </c>
      <c r="BK16" s="4">
        <f t="shared" si="24"/>
        <v>0</v>
      </c>
      <c r="BL16" s="3">
        <f t="shared" si="25"/>
        <v>0</v>
      </c>
      <c r="BM16" s="3">
        <f t="shared" si="26"/>
        <v>0</v>
      </c>
      <c r="BN16" s="3">
        <f t="shared" si="27"/>
        <v>0</v>
      </c>
      <c r="BO16" s="3">
        <f t="shared" si="28"/>
        <v>0</v>
      </c>
      <c r="BP16" s="3">
        <f t="shared" si="29"/>
        <v>0</v>
      </c>
      <c r="BQ16" s="3">
        <f t="shared" si="30"/>
        <v>0</v>
      </c>
      <c r="BR16">
        <v>2</v>
      </c>
      <c r="BS16" s="3">
        <f t="shared" si="31"/>
        <v>2</v>
      </c>
      <c r="BT16" s="3">
        <f t="shared" si="32"/>
        <v>0</v>
      </c>
      <c r="BU16" s="3" t="b">
        <f t="shared" si="33"/>
        <v>0</v>
      </c>
      <c r="BV16" s="3">
        <f t="shared" si="34"/>
        <v>0</v>
      </c>
      <c r="BW16" s="3">
        <f t="shared" si="35"/>
        <v>10959</v>
      </c>
      <c r="BX16" s="3">
        <f t="shared" si="36"/>
        <v>4</v>
      </c>
      <c r="BY16" s="3" t="str">
        <f t="shared" si="37"/>
        <v>Fri</v>
      </c>
      <c r="BZ16" s="20" t="str">
        <f t="shared" si="38"/>
        <v>Fri</v>
      </c>
      <c r="CA16" s="3">
        <f t="shared" si="39"/>
        <v>3</v>
      </c>
      <c r="CB16" s="24">
        <f t="shared" si="40"/>
        <v>3</v>
      </c>
      <c r="CD16" t="s">
        <v>503</v>
      </c>
      <c r="CE16" t="s">
        <v>517</v>
      </c>
      <c r="CF16" t="s">
        <v>505</v>
      </c>
      <c r="CG16">
        <v>120</v>
      </c>
      <c r="CH16">
        <v>30</v>
      </c>
      <c r="CI16" s="22">
        <f t="shared" si="41"/>
        <v>8.2191780821917804E-2</v>
      </c>
    </row>
    <row r="17" spans="1:90" ht="12.75" customHeight="1">
      <c r="A17" s="2">
        <f t="shared" si="42"/>
        <v>15</v>
      </c>
      <c r="B17" t="s">
        <v>4</v>
      </c>
      <c r="C17">
        <v>1880</v>
      </c>
      <c r="D17" s="3">
        <f t="shared" si="0"/>
        <v>7.75</v>
      </c>
      <c r="E17" s="3">
        <f t="shared" si="1"/>
        <v>7</v>
      </c>
      <c r="F17" s="3">
        <f t="shared" si="2"/>
        <v>10957</v>
      </c>
      <c r="G17">
        <v>1</v>
      </c>
      <c r="H17" s="3">
        <f t="shared" si="3"/>
        <v>0</v>
      </c>
      <c r="I17" s="3">
        <f t="shared" si="4"/>
        <v>0</v>
      </c>
      <c r="J17" s="3">
        <f t="shared" si="5"/>
        <v>0</v>
      </c>
      <c r="K17" s="3">
        <f t="shared" si="6"/>
        <v>0</v>
      </c>
      <c r="L17" s="3">
        <f t="shared" si="7"/>
        <v>0</v>
      </c>
      <c r="M17" s="3">
        <f t="shared" si="8"/>
        <v>0</v>
      </c>
      <c r="N17" s="3">
        <f t="shared" si="9"/>
        <v>0</v>
      </c>
      <c r="O17">
        <v>9</v>
      </c>
      <c r="P17" s="3">
        <f t="shared" si="10"/>
        <v>0</v>
      </c>
      <c r="Q17" s="3">
        <f t="shared" si="11"/>
        <v>9</v>
      </c>
      <c r="R17" s="3" t="b">
        <f t="shared" si="12"/>
        <v>0</v>
      </c>
      <c r="S17" s="3">
        <f t="shared" si="13"/>
        <v>0</v>
      </c>
      <c r="T17" s="3">
        <f t="shared" si="14"/>
        <v>10966</v>
      </c>
      <c r="U17" s="3">
        <f t="shared" si="15"/>
        <v>4</v>
      </c>
      <c r="V17" s="18" t="str">
        <f t="shared" si="16"/>
        <v>Fri</v>
      </c>
      <c r="W17" s="1" t="s">
        <v>5</v>
      </c>
      <c r="X17" s="3">
        <f t="shared" si="17"/>
        <v>13</v>
      </c>
      <c r="Y17" s="3">
        <f t="shared" si="18"/>
        <v>4</v>
      </c>
      <c r="Z17" s="3">
        <f t="shared" si="19"/>
        <v>0</v>
      </c>
      <c r="AA17" s="3">
        <f t="shared" si="20"/>
        <v>10962</v>
      </c>
      <c r="AB17" t="s">
        <v>76</v>
      </c>
      <c r="AC17" t="s">
        <v>77</v>
      </c>
      <c r="AD17" s="26" t="s">
        <v>14</v>
      </c>
      <c r="AE17" t="s">
        <v>432</v>
      </c>
      <c r="AH17" t="s">
        <v>75</v>
      </c>
      <c r="AI17" t="s">
        <v>929</v>
      </c>
      <c r="AK17" t="s">
        <v>86</v>
      </c>
      <c r="AL17" t="s">
        <v>50</v>
      </c>
      <c r="AM17" t="s">
        <v>929</v>
      </c>
      <c r="AN17" s="26" t="s">
        <v>979</v>
      </c>
      <c r="AO17" s="26" t="s">
        <v>24</v>
      </c>
      <c r="AP17" s="26">
        <f t="shared" si="43"/>
        <v>1</v>
      </c>
      <c r="AQ17" s="26" t="str">
        <f t="shared" si="44"/>
        <v/>
      </c>
      <c r="AR17" s="26" t="str">
        <f t="shared" si="45"/>
        <v/>
      </c>
      <c r="AS17" s="26" t="str">
        <f t="shared" si="46"/>
        <v/>
      </c>
      <c r="AT17" s="26" t="str">
        <f t="shared" si="47"/>
        <v/>
      </c>
      <c r="AU17" s="26" t="str">
        <f t="shared" si="48"/>
        <v/>
      </c>
      <c r="AV17" s="26" t="str">
        <f t="shared" si="49"/>
        <v/>
      </c>
      <c r="AW17" s="26" t="str">
        <f t="shared" si="50"/>
        <v/>
      </c>
      <c r="AX17" s="26" t="str">
        <f t="shared" si="51"/>
        <v/>
      </c>
      <c r="AY17" s="26" t="str">
        <f t="shared" si="52"/>
        <v/>
      </c>
      <c r="AZ17" s="26" t="str">
        <f t="shared" si="53"/>
        <v/>
      </c>
      <c r="BA17" s="26" t="str">
        <f t="shared" si="54"/>
        <v/>
      </c>
      <c r="BB17" s="26" t="str">
        <f t="shared" si="55"/>
        <v/>
      </c>
      <c r="BC17" s="26" t="str">
        <f t="shared" si="56"/>
        <v/>
      </c>
      <c r="BD17" s="26" t="str">
        <f t="shared" si="57"/>
        <v/>
      </c>
      <c r="BE17" s="26">
        <f t="shared" si="58"/>
        <v>1</v>
      </c>
      <c r="BF17">
        <v>1880</v>
      </c>
      <c r="BG17" s="5">
        <f t="shared" si="21"/>
        <v>7.75</v>
      </c>
      <c r="BH17" s="5">
        <f t="shared" si="22"/>
        <v>7</v>
      </c>
      <c r="BI17" s="5">
        <f t="shared" si="23"/>
        <v>10957</v>
      </c>
      <c r="BJ17">
        <v>1</v>
      </c>
      <c r="BK17" s="4">
        <f t="shared" si="24"/>
        <v>0</v>
      </c>
      <c r="BL17" s="3">
        <f t="shared" si="25"/>
        <v>0</v>
      </c>
      <c r="BM17" s="3">
        <f t="shared" si="26"/>
        <v>0</v>
      </c>
      <c r="BN17" s="3">
        <f t="shared" si="27"/>
        <v>0</v>
      </c>
      <c r="BO17" s="3">
        <f t="shared" si="28"/>
        <v>0</v>
      </c>
      <c r="BP17" s="3">
        <f t="shared" si="29"/>
        <v>0</v>
      </c>
      <c r="BQ17" s="3">
        <f t="shared" si="30"/>
        <v>0</v>
      </c>
      <c r="BR17">
        <v>2</v>
      </c>
      <c r="BS17" s="3">
        <f t="shared" si="31"/>
        <v>2</v>
      </c>
      <c r="BT17" s="3">
        <f t="shared" si="32"/>
        <v>0</v>
      </c>
      <c r="BU17" s="3" t="b">
        <f t="shared" si="33"/>
        <v>0</v>
      </c>
      <c r="BV17" s="3">
        <f t="shared" si="34"/>
        <v>0</v>
      </c>
      <c r="BW17" s="3">
        <f t="shared" si="35"/>
        <v>10959</v>
      </c>
      <c r="BX17" s="3">
        <f t="shared" si="36"/>
        <v>4</v>
      </c>
      <c r="BY17" s="3" t="str">
        <f t="shared" si="37"/>
        <v>Fri</v>
      </c>
      <c r="BZ17" s="20" t="str">
        <f t="shared" si="38"/>
        <v>Fri</v>
      </c>
      <c r="CA17" s="3">
        <f t="shared" si="39"/>
        <v>3</v>
      </c>
      <c r="CB17" s="24">
        <f t="shared" si="40"/>
        <v>3</v>
      </c>
      <c r="CD17" t="s">
        <v>503</v>
      </c>
      <c r="CE17" t="s">
        <v>517</v>
      </c>
      <c r="CF17" t="s">
        <v>505</v>
      </c>
      <c r="CG17">
        <v>120</v>
      </c>
      <c r="CH17">
        <v>30</v>
      </c>
      <c r="CI17" s="22">
        <f t="shared" si="41"/>
        <v>8.2191780821917804E-2</v>
      </c>
    </row>
    <row r="18" spans="1:90" ht="12.75" customHeight="1">
      <c r="A18" s="2">
        <f t="shared" si="42"/>
        <v>16</v>
      </c>
      <c r="B18" t="s">
        <v>4</v>
      </c>
      <c r="C18">
        <v>1880</v>
      </c>
      <c r="D18" s="3">
        <f t="shared" si="0"/>
        <v>7.75</v>
      </c>
      <c r="E18" s="3">
        <f t="shared" si="1"/>
        <v>7</v>
      </c>
      <c r="F18" s="3">
        <f t="shared" si="2"/>
        <v>10957</v>
      </c>
      <c r="G18">
        <v>1</v>
      </c>
      <c r="H18" s="3">
        <f t="shared" si="3"/>
        <v>0</v>
      </c>
      <c r="I18" s="3">
        <f t="shared" si="4"/>
        <v>0</v>
      </c>
      <c r="J18" s="3">
        <f t="shared" si="5"/>
        <v>0</v>
      </c>
      <c r="K18" s="3">
        <f t="shared" si="6"/>
        <v>0</v>
      </c>
      <c r="L18" s="3">
        <f t="shared" si="7"/>
        <v>0</v>
      </c>
      <c r="M18" s="3">
        <f t="shared" si="8"/>
        <v>0</v>
      </c>
      <c r="N18" s="3">
        <f t="shared" si="9"/>
        <v>0</v>
      </c>
      <c r="O18">
        <v>9</v>
      </c>
      <c r="P18" s="3">
        <f t="shared" si="10"/>
        <v>0</v>
      </c>
      <c r="Q18" s="3">
        <f t="shared" si="11"/>
        <v>9</v>
      </c>
      <c r="R18" s="3" t="b">
        <f t="shared" si="12"/>
        <v>0</v>
      </c>
      <c r="S18" s="3">
        <f t="shared" si="13"/>
        <v>0</v>
      </c>
      <c r="T18" s="3">
        <f t="shared" si="14"/>
        <v>10966</v>
      </c>
      <c r="U18" s="3">
        <f t="shared" si="15"/>
        <v>4</v>
      </c>
      <c r="V18" s="18" t="str">
        <f t="shared" si="16"/>
        <v>Fri</v>
      </c>
      <c r="W18" s="1" t="s">
        <v>5</v>
      </c>
      <c r="X18" s="3">
        <f t="shared" si="17"/>
        <v>13</v>
      </c>
      <c r="Y18" s="3">
        <f t="shared" si="18"/>
        <v>4</v>
      </c>
      <c r="Z18" s="3">
        <f t="shared" si="19"/>
        <v>0</v>
      </c>
      <c r="AA18" s="3">
        <f t="shared" si="20"/>
        <v>10962</v>
      </c>
      <c r="AB18" t="s">
        <v>12</v>
      </c>
      <c r="AC18" t="s">
        <v>13</v>
      </c>
      <c r="AD18" s="26" t="s">
        <v>14</v>
      </c>
      <c r="AH18" t="s">
        <v>15</v>
      </c>
      <c r="AI18" t="s">
        <v>929</v>
      </c>
      <c r="AK18" t="s">
        <v>49</v>
      </c>
      <c r="AL18" t="s">
        <v>50</v>
      </c>
      <c r="AM18" t="s">
        <v>929</v>
      </c>
      <c r="AN18" s="26" t="s">
        <v>979</v>
      </c>
      <c r="AO18" s="26" t="s">
        <v>24</v>
      </c>
      <c r="AP18" s="26">
        <f t="shared" si="43"/>
        <v>1</v>
      </c>
      <c r="AQ18" s="26" t="str">
        <f t="shared" si="44"/>
        <v/>
      </c>
      <c r="AR18" s="26" t="str">
        <f t="shared" si="45"/>
        <v/>
      </c>
      <c r="AS18" s="26" t="str">
        <f t="shared" si="46"/>
        <v/>
      </c>
      <c r="AT18" s="26" t="str">
        <f t="shared" si="47"/>
        <v/>
      </c>
      <c r="AU18" s="26" t="str">
        <f t="shared" si="48"/>
        <v/>
      </c>
      <c r="AV18" s="26" t="str">
        <f t="shared" si="49"/>
        <v/>
      </c>
      <c r="AW18" s="26" t="str">
        <f t="shared" si="50"/>
        <v/>
      </c>
      <c r="AX18" s="26" t="str">
        <f t="shared" si="51"/>
        <v/>
      </c>
      <c r="AY18" s="26" t="str">
        <f t="shared" si="52"/>
        <v/>
      </c>
      <c r="AZ18" s="26" t="str">
        <f t="shared" si="53"/>
        <v/>
      </c>
      <c r="BA18" s="26" t="str">
        <f t="shared" si="54"/>
        <v/>
      </c>
      <c r="BB18" s="26" t="str">
        <f t="shared" si="55"/>
        <v/>
      </c>
      <c r="BC18" s="26" t="str">
        <f t="shared" si="56"/>
        <v/>
      </c>
      <c r="BD18" s="26" t="str">
        <f t="shared" si="57"/>
        <v/>
      </c>
      <c r="BE18" s="26">
        <f t="shared" si="58"/>
        <v>1</v>
      </c>
      <c r="BF18" s="2">
        <v>1880</v>
      </c>
      <c r="BG18" s="5">
        <f t="shared" si="21"/>
        <v>7.75</v>
      </c>
      <c r="BH18" s="5">
        <f t="shared" si="22"/>
        <v>7</v>
      </c>
      <c r="BI18" s="5">
        <f t="shared" si="23"/>
        <v>10957</v>
      </c>
      <c r="BJ18">
        <v>1</v>
      </c>
      <c r="BK18" s="4">
        <f t="shared" si="24"/>
        <v>0</v>
      </c>
      <c r="BL18" s="3">
        <f t="shared" si="25"/>
        <v>0</v>
      </c>
      <c r="BM18" s="3">
        <f t="shared" si="26"/>
        <v>0</v>
      </c>
      <c r="BN18" s="3">
        <f t="shared" si="27"/>
        <v>0</v>
      </c>
      <c r="BO18" s="3">
        <f t="shared" si="28"/>
        <v>0</v>
      </c>
      <c r="BP18" s="3">
        <f t="shared" si="29"/>
        <v>0</v>
      </c>
      <c r="BQ18" s="3">
        <f t="shared" si="30"/>
        <v>0</v>
      </c>
      <c r="BR18">
        <v>2</v>
      </c>
      <c r="BS18" s="3">
        <f t="shared" si="31"/>
        <v>2</v>
      </c>
      <c r="BT18" s="3">
        <f t="shared" si="32"/>
        <v>0</v>
      </c>
      <c r="BU18" s="3" t="b">
        <f t="shared" si="33"/>
        <v>0</v>
      </c>
      <c r="BV18" s="3">
        <f t="shared" si="34"/>
        <v>0</v>
      </c>
      <c r="BW18" s="3">
        <f t="shared" si="35"/>
        <v>10959</v>
      </c>
      <c r="BX18" s="3">
        <f t="shared" si="36"/>
        <v>4</v>
      </c>
      <c r="BY18" s="3" t="str">
        <f t="shared" si="37"/>
        <v>Fri</v>
      </c>
      <c r="BZ18" s="20" t="str">
        <f t="shared" si="38"/>
        <v>Fri</v>
      </c>
      <c r="CA18" s="3">
        <f t="shared" si="39"/>
        <v>3</v>
      </c>
      <c r="CB18" s="24">
        <f t="shared" si="40"/>
        <v>3</v>
      </c>
      <c r="CD18" t="s">
        <v>503</v>
      </c>
      <c r="CE18" t="s">
        <v>517</v>
      </c>
      <c r="CF18" t="s">
        <v>518</v>
      </c>
      <c r="CG18">
        <v>120</v>
      </c>
      <c r="CH18">
        <v>30</v>
      </c>
      <c r="CI18" s="22">
        <f t="shared" si="41"/>
        <v>8.2191780821917804E-2</v>
      </c>
      <c r="CJ18" t="s">
        <v>16</v>
      </c>
      <c r="CK18" s="2">
        <v>6</v>
      </c>
      <c r="CL18" s="20" t="e">
        <f>#REF!</f>
        <v>#REF!</v>
      </c>
    </row>
    <row r="19" spans="1:90" ht="12.75" customHeight="1">
      <c r="A19" s="2">
        <f t="shared" si="42"/>
        <v>17</v>
      </c>
      <c r="B19" t="s">
        <v>4</v>
      </c>
      <c r="C19">
        <v>1880</v>
      </c>
      <c r="D19" s="3">
        <f t="shared" si="0"/>
        <v>7.75</v>
      </c>
      <c r="E19" s="3">
        <f t="shared" si="1"/>
        <v>7</v>
      </c>
      <c r="F19" s="3">
        <f t="shared" si="2"/>
        <v>10957</v>
      </c>
      <c r="G19">
        <v>1</v>
      </c>
      <c r="H19" s="3">
        <f t="shared" si="3"/>
        <v>0</v>
      </c>
      <c r="I19" s="3">
        <f t="shared" si="4"/>
        <v>0</v>
      </c>
      <c r="J19" s="3">
        <f t="shared" si="5"/>
        <v>0</v>
      </c>
      <c r="K19" s="3">
        <f t="shared" si="6"/>
        <v>0</v>
      </c>
      <c r="L19" s="3">
        <f t="shared" si="7"/>
        <v>0</v>
      </c>
      <c r="M19" s="3">
        <f t="shared" si="8"/>
        <v>0</v>
      </c>
      <c r="N19" s="3">
        <f t="shared" si="9"/>
        <v>0</v>
      </c>
      <c r="O19">
        <v>9</v>
      </c>
      <c r="P19" s="3">
        <f t="shared" si="10"/>
        <v>0</v>
      </c>
      <c r="Q19" s="3">
        <f t="shared" si="11"/>
        <v>9</v>
      </c>
      <c r="R19" s="3" t="b">
        <f t="shared" si="12"/>
        <v>0</v>
      </c>
      <c r="S19" s="3">
        <f t="shared" si="13"/>
        <v>0</v>
      </c>
      <c r="T19" s="3">
        <f t="shared" si="14"/>
        <v>10966</v>
      </c>
      <c r="U19" s="3">
        <f t="shared" si="15"/>
        <v>4</v>
      </c>
      <c r="V19" s="18" t="str">
        <f t="shared" si="16"/>
        <v>Fri</v>
      </c>
      <c r="W19" s="1" t="s">
        <v>5</v>
      </c>
      <c r="X19" s="3">
        <f t="shared" si="17"/>
        <v>13</v>
      </c>
      <c r="Y19" s="3">
        <f t="shared" si="18"/>
        <v>4</v>
      </c>
      <c r="Z19" s="3">
        <f t="shared" si="19"/>
        <v>0</v>
      </c>
      <c r="AA19" s="3">
        <f t="shared" si="20"/>
        <v>10962</v>
      </c>
      <c r="AB19" t="s">
        <v>78</v>
      </c>
      <c r="AC19" t="s">
        <v>20</v>
      </c>
      <c r="AD19" s="26" t="s">
        <v>14</v>
      </c>
      <c r="AE19" t="s">
        <v>945</v>
      </c>
      <c r="AF19" t="s">
        <v>973</v>
      </c>
      <c r="AI19" t="s">
        <v>929</v>
      </c>
      <c r="AJ19" t="s">
        <v>73</v>
      </c>
      <c r="AK19" t="s">
        <v>79</v>
      </c>
      <c r="AN19" s="26" t="s">
        <v>978</v>
      </c>
      <c r="AO19" s="26" t="s">
        <v>40</v>
      </c>
      <c r="AP19" s="26" t="str">
        <f t="shared" si="43"/>
        <v/>
      </c>
      <c r="AQ19" s="26">
        <f t="shared" si="44"/>
        <v>2</v>
      </c>
      <c r="AR19" s="26" t="str">
        <f t="shared" si="45"/>
        <v/>
      </c>
      <c r="AS19" s="26" t="str">
        <f t="shared" si="46"/>
        <v/>
      </c>
      <c r="AT19" s="26" t="str">
        <f t="shared" si="47"/>
        <v/>
      </c>
      <c r="AU19" s="26" t="str">
        <f t="shared" si="48"/>
        <v/>
      </c>
      <c r="AV19" s="26" t="str">
        <f t="shared" si="49"/>
        <v/>
      </c>
      <c r="AW19" s="26" t="str">
        <f t="shared" si="50"/>
        <v/>
      </c>
      <c r="AX19" s="26" t="str">
        <f t="shared" si="51"/>
        <v/>
      </c>
      <c r="AY19" s="26" t="str">
        <f t="shared" si="52"/>
        <v/>
      </c>
      <c r="AZ19" s="26" t="str">
        <f t="shared" si="53"/>
        <v/>
      </c>
      <c r="BA19" s="26" t="str">
        <f t="shared" si="54"/>
        <v/>
      </c>
      <c r="BB19" s="26" t="str">
        <f t="shared" si="55"/>
        <v/>
      </c>
      <c r="BC19" s="26" t="str">
        <f t="shared" si="56"/>
        <v/>
      </c>
      <c r="BD19" s="26" t="str">
        <f t="shared" si="57"/>
        <v/>
      </c>
      <c r="BE19" s="26">
        <f t="shared" si="58"/>
        <v>2</v>
      </c>
      <c r="BF19" s="2">
        <v>1880</v>
      </c>
      <c r="BG19" s="5">
        <f t="shared" si="21"/>
        <v>7.75</v>
      </c>
      <c r="BH19" s="5">
        <f t="shared" si="22"/>
        <v>7</v>
      </c>
      <c r="BI19" s="5">
        <f t="shared" si="23"/>
        <v>10957</v>
      </c>
      <c r="BJ19">
        <v>1</v>
      </c>
      <c r="BK19" s="4">
        <f t="shared" si="24"/>
        <v>0</v>
      </c>
      <c r="BL19" s="3">
        <f t="shared" si="25"/>
        <v>0</v>
      </c>
      <c r="BM19" s="3">
        <f t="shared" si="26"/>
        <v>0</v>
      </c>
      <c r="BN19" s="3">
        <f t="shared" si="27"/>
        <v>0</v>
      </c>
      <c r="BO19" s="3">
        <f t="shared" si="28"/>
        <v>0</v>
      </c>
      <c r="BP19" s="3">
        <f t="shared" si="29"/>
        <v>0</v>
      </c>
      <c r="BQ19" s="3">
        <f t="shared" si="30"/>
        <v>0</v>
      </c>
      <c r="BR19">
        <v>3</v>
      </c>
      <c r="BS19" s="3">
        <f t="shared" si="31"/>
        <v>3</v>
      </c>
      <c r="BT19" s="3">
        <f t="shared" si="32"/>
        <v>0</v>
      </c>
      <c r="BU19" s="3" t="b">
        <f t="shared" si="33"/>
        <v>0</v>
      </c>
      <c r="BV19" s="3">
        <f t="shared" si="34"/>
        <v>0</v>
      </c>
      <c r="BW19" s="3">
        <f t="shared" si="35"/>
        <v>10960</v>
      </c>
      <c r="BX19" s="3">
        <f t="shared" si="36"/>
        <v>5</v>
      </c>
      <c r="BY19" s="3" t="str">
        <f t="shared" si="37"/>
        <v>Sat</v>
      </c>
      <c r="BZ19" s="20" t="str">
        <f t="shared" si="38"/>
        <v>Sat</v>
      </c>
      <c r="CA19" s="3">
        <f t="shared" si="39"/>
        <v>2</v>
      </c>
      <c r="CB19" s="24">
        <f t="shared" si="40"/>
        <v>2</v>
      </c>
      <c r="CD19" t="s">
        <v>512</v>
      </c>
      <c r="CE19" t="s">
        <v>502</v>
      </c>
      <c r="CF19" t="s">
        <v>946</v>
      </c>
      <c r="CH19">
        <v>0</v>
      </c>
      <c r="CI19" s="22">
        <f t="shared" si="41"/>
        <v>0</v>
      </c>
    </row>
    <row r="20" spans="1:90" ht="12.75" customHeight="1">
      <c r="A20" s="2">
        <f t="shared" si="42"/>
        <v>18</v>
      </c>
      <c r="B20" t="s">
        <v>4</v>
      </c>
      <c r="C20">
        <v>1880</v>
      </c>
      <c r="D20" s="3">
        <f t="shared" si="0"/>
        <v>7.75</v>
      </c>
      <c r="E20" s="3">
        <f t="shared" si="1"/>
        <v>7</v>
      </c>
      <c r="F20" s="3">
        <f t="shared" si="2"/>
        <v>10957</v>
      </c>
      <c r="G20">
        <v>1</v>
      </c>
      <c r="H20" s="3">
        <f t="shared" si="3"/>
        <v>0</v>
      </c>
      <c r="I20" s="3">
        <f t="shared" si="4"/>
        <v>0</v>
      </c>
      <c r="J20" s="3">
        <f t="shared" si="5"/>
        <v>0</v>
      </c>
      <c r="K20" s="3">
        <f t="shared" si="6"/>
        <v>0</v>
      </c>
      <c r="L20" s="3">
        <f t="shared" si="7"/>
        <v>0</v>
      </c>
      <c r="M20" s="3">
        <f t="shared" si="8"/>
        <v>0</v>
      </c>
      <c r="N20" s="3">
        <f t="shared" si="9"/>
        <v>0</v>
      </c>
      <c r="O20">
        <v>9</v>
      </c>
      <c r="P20" s="3">
        <f t="shared" si="10"/>
        <v>0</v>
      </c>
      <c r="Q20" s="3">
        <f t="shared" si="11"/>
        <v>9</v>
      </c>
      <c r="R20" s="3" t="b">
        <f t="shared" si="12"/>
        <v>0</v>
      </c>
      <c r="S20" s="3">
        <f t="shared" si="13"/>
        <v>0</v>
      </c>
      <c r="T20" s="3">
        <f t="shared" si="14"/>
        <v>10966</v>
      </c>
      <c r="U20" s="3">
        <f t="shared" si="15"/>
        <v>4</v>
      </c>
      <c r="V20" s="18" t="str">
        <f t="shared" si="16"/>
        <v>Fri</v>
      </c>
      <c r="W20" s="1" t="s">
        <v>7</v>
      </c>
      <c r="X20" s="3">
        <f t="shared" si="17"/>
        <v>19</v>
      </c>
      <c r="Y20" s="3">
        <f t="shared" si="18"/>
        <v>6</v>
      </c>
      <c r="Z20" s="3">
        <f t="shared" si="19"/>
        <v>0</v>
      </c>
      <c r="AA20" s="3">
        <f t="shared" si="20"/>
        <v>10960</v>
      </c>
      <c r="AB20" t="s">
        <v>937</v>
      </c>
      <c r="AC20" t="s">
        <v>64</v>
      </c>
      <c r="AD20" s="26" t="s">
        <v>14</v>
      </c>
      <c r="AE20" t="s">
        <v>938</v>
      </c>
      <c r="AF20" t="s">
        <v>970</v>
      </c>
      <c r="AG20" s="27" t="s">
        <v>939</v>
      </c>
      <c r="AK20" t="s">
        <v>940</v>
      </c>
      <c r="AL20" t="s">
        <v>851</v>
      </c>
      <c r="AM20" t="s">
        <v>929</v>
      </c>
      <c r="AN20" s="31" t="s">
        <v>982</v>
      </c>
      <c r="AO20" s="26" t="s">
        <v>67</v>
      </c>
      <c r="AP20" s="26" t="str">
        <f t="shared" si="43"/>
        <v/>
      </c>
      <c r="AQ20" s="26" t="str">
        <f t="shared" si="44"/>
        <v/>
      </c>
      <c r="AR20" s="26" t="str">
        <f t="shared" si="45"/>
        <v/>
      </c>
      <c r="AS20" s="26">
        <f t="shared" si="46"/>
        <v>4</v>
      </c>
      <c r="AT20" s="26" t="str">
        <f t="shared" si="47"/>
        <v/>
      </c>
      <c r="AU20" s="26" t="str">
        <f t="shared" si="48"/>
        <v/>
      </c>
      <c r="AV20" s="26" t="str">
        <f t="shared" si="49"/>
        <v/>
      </c>
      <c r="AW20" s="26" t="str">
        <f t="shared" si="50"/>
        <v/>
      </c>
      <c r="AX20" s="26" t="str">
        <f t="shared" si="51"/>
        <v/>
      </c>
      <c r="AY20" s="26" t="str">
        <f t="shared" si="52"/>
        <v/>
      </c>
      <c r="AZ20" s="26" t="str">
        <f t="shared" si="53"/>
        <v/>
      </c>
      <c r="BA20" s="26" t="str">
        <f t="shared" si="54"/>
        <v/>
      </c>
      <c r="BB20" s="26" t="str">
        <f t="shared" si="55"/>
        <v/>
      </c>
      <c r="BC20" s="26" t="str">
        <f t="shared" si="56"/>
        <v/>
      </c>
      <c r="BD20" s="26" t="str">
        <f t="shared" si="57"/>
        <v/>
      </c>
      <c r="BE20" s="26">
        <f t="shared" si="58"/>
        <v>4</v>
      </c>
      <c r="BF20">
        <v>1880</v>
      </c>
      <c r="BG20" s="5">
        <f t="shared" si="21"/>
        <v>7.75</v>
      </c>
      <c r="BH20" s="5">
        <f t="shared" si="22"/>
        <v>7</v>
      </c>
      <c r="BI20" s="5">
        <f t="shared" si="23"/>
        <v>10957</v>
      </c>
      <c r="BJ20">
        <v>1</v>
      </c>
      <c r="BK20" s="4">
        <f t="shared" si="24"/>
        <v>0</v>
      </c>
      <c r="BL20" s="3">
        <f t="shared" si="25"/>
        <v>0</v>
      </c>
      <c r="BM20" s="3">
        <f t="shared" si="26"/>
        <v>0</v>
      </c>
      <c r="BN20" s="3">
        <f t="shared" si="27"/>
        <v>0</v>
      </c>
      <c r="BO20" s="3">
        <f t="shared" si="28"/>
        <v>0</v>
      </c>
      <c r="BP20" s="3">
        <f t="shared" si="29"/>
        <v>0</v>
      </c>
      <c r="BQ20" s="3">
        <f t="shared" si="30"/>
        <v>0</v>
      </c>
      <c r="BR20">
        <v>2</v>
      </c>
      <c r="BS20" s="3">
        <f t="shared" si="31"/>
        <v>2</v>
      </c>
      <c r="BT20" s="3">
        <f t="shared" si="32"/>
        <v>0</v>
      </c>
      <c r="BU20" s="3" t="b">
        <f t="shared" si="33"/>
        <v>0</v>
      </c>
      <c r="BV20" s="3">
        <f t="shared" si="34"/>
        <v>0</v>
      </c>
      <c r="BW20" s="3">
        <f t="shared" si="35"/>
        <v>10959</v>
      </c>
      <c r="BX20" s="3">
        <f t="shared" si="36"/>
        <v>4</v>
      </c>
      <c r="BY20" s="3" t="str">
        <f t="shared" si="37"/>
        <v>Fri</v>
      </c>
      <c r="BZ20" s="20" t="str">
        <f t="shared" si="38"/>
        <v>Fri</v>
      </c>
      <c r="CA20" s="3">
        <f t="shared" si="39"/>
        <v>1</v>
      </c>
      <c r="CB20" s="24">
        <f t="shared" si="40"/>
        <v>1</v>
      </c>
      <c r="CD20" t="s">
        <v>503</v>
      </c>
      <c r="CE20" t="s">
        <v>513</v>
      </c>
      <c r="CH20">
        <v>30</v>
      </c>
      <c r="CI20" s="22">
        <f t="shared" si="41"/>
        <v>8.2191780821917804E-2</v>
      </c>
    </row>
    <row r="21" spans="1:90" ht="12.75" customHeight="1">
      <c r="A21" s="2">
        <f t="shared" si="42"/>
        <v>19</v>
      </c>
      <c r="B21" t="s">
        <v>4</v>
      </c>
      <c r="C21">
        <v>1880</v>
      </c>
      <c r="D21" s="3">
        <f t="shared" si="0"/>
        <v>7.75</v>
      </c>
      <c r="E21" s="3">
        <f t="shared" si="1"/>
        <v>7</v>
      </c>
      <c r="F21" s="3">
        <f t="shared" si="2"/>
        <v>10957</v>
      </c>
      <c r="G21">
        <v>1</v>
      </c>
      <c r="H21" s="3">
        <f t="shared" si="3"/>
        <v>0</v>
      </c>
      <c r="I21" s="3">
        <f t="shared" si="4"/>
        <v>0</v>
      </c>
      <c r="J21" s="3">
        <f t="shared" si="5"/>
        <v>0</v>
      </c>
      <c r="K21" s="3">
        <f t="shared" si="6"/>
        <v>0</v>
      </c>
      <c r="L21" s="3">
        <f t="shared" si="7"/>
        <v>0</v>
      </c>
      <c r="M21" s="3">
        <f t="shared" si="8"/>
        <v>0</v>
      </c>
      <c r="N21" s="3">
        <f t="shared" si="9"/>
        <v>0</v>
      </c>
      <c r="O21">
        <v>9</v>
      </c>
      <c r="P21" s="3">
        <f t="shared" si="10"/>
        <v>0</v>
      </c>
      <c r="Q21" s="3">
        <f t="shared" si="11"/>
        <v>9</v>
      </c>
      <c r="R21" s="3" t="b">
        <f t="shared" si="12"/>
        <v>0</v>
      </c>
      <c r="S21" s="3">
        <f t="shared" si="13"/>
        <v>0</v>
      </c>
      <c r="T21" s="3">
        <f t="shared" si="14"/>
        <v>10966</v>
      </c>
      <c r="U21" s="3">
        <f t="shared" si="15"/>
        <v>4</v>
      </c>
      <c r="V21" s="18" t="str">
        <f t="shared" si="16"/>
        <v>Fri</v>
      </c>
      <c r="W21" s="1" t="s">
        <v>7</v>
      </c>
      <c r="X21" s="3">
        <f t="shared" si="17"/>
        <v>19</v>
      </c>
      <c r="Y21" s="3">
        <f t="shared" si="18"/>
        <v>6</v>
      </c>
      <c r="Z21" s="3">
        <f t="shared" si="19"/>
        <v>0</v>
      </c>
      <c r="AA21" s="3">
        <f t="shared" si="20"/>
        <v>10960</v>
      </c>
      <c r="AB21" t="s">
        <v>68</v>
      </c>
      <c r="AC21" t="s">
        <v>69</v>
      </c>
      <c r="AD21" s="26" t="s">
        <v>14</v>
      </c>
      <c r="AE21" t="s">
        <v>942</v>
      </c>
      <c r="AF21" t="s">
        <v>970</v>
      </c>
      <c r="AG21" s="27" t="s">
        <v>941</v>
      </c>
      <c r="AK21" t="s">
        <v>943</v>
      </c>
      <c r="AL21" t="s">
        <v>944</v>
      </c>
      <c r="AM21" t="s">
        <v>929</v>
      </c>
      <c r="AN21" s="31" t="s">
        <v>982</v>
      </c>
      <c r="AO21" s="26" t="s">
        <v>67</v>
      </c>
      <c r="AP21" s="26" t="str">
        <f t="shared" si="43"/>
        <v/>
      </c>
      <c r="AQ21" s="26" t="str">
        <f t="shared" si="44"/>
        <v/>
      </c>
      <c r="AR21" s="26" t="str">
        <f t="shared" si="45"/>
        <v/>
      </c>
      <c r="AS21" s="26">
        <f t="shared" si="46"/>
        <v>4</v>
      </c>
      <c r="AT21" s="26" t="str">
        <f t="shared" si="47"/>
        <v/>
      </c>
      <c r="AU21" s="26" t="str">
        <f t="shared" si="48"/>
        <v/>
      </c>
      <c r="AV21" s="26" t="str">
        <f t="shared" si="49"/>
        <v/>
      </c>
      <c r="AW21" s="26" t="str">
        <f t="shared" si="50"/>
        <v/>
      </c>
      <c r="AX21" s="26" t="str">
        <f t="shared" si="51"/>
        <v/>
      </c>
      <c r="AY21" s="26" t="str">
        <f t="shared" si="52"/>
        <v/>
      </c>
      <c r="AZ21" s="26" t="str">
        <f t="shared" si="53"/>
        <v/>
      </c>
      <c r="BA21" s="26" t="str">
        <f t="shared" si="54"/>
        <v/>
      </c>
      <c r="BB21" s="26" t="str">
        <f t="shared" si="55"/>
        <v/>
      </c>
      <c r="BC21" s="26" t="str">
        <f t="shared" si="56"/>
        <v/>
      </c>
      <c r="BD21" s="26" t="str">
        <f t="shared" si="57"/>
        <v/>
      </c>
      <c r="BE21" s="26">
        <f t="shared" si="58"/>
        <v>4</v>
      </c>
      <c r="BF21">
        <v>1879</v>
      </c>
      <c r="BG21" s="5">
        <f t="shared" si="21"/>
        <v>7.5</v>
      </c>
      <c r="BH21" s="5">
        <f t="shared" si="22"/>
        <v>7</v>
      </c>
      <c r="BI21" s="5">
        <f t="shared" si="23"/>
        <v>10592</v>
      </c>
      <c r="BJ21">
        <v>11</v>
      </c>
      <c r="BK21" s="4">
        <f t="shared" si="24"/>
        <v>310</v>
      </c>
      <c r="BL21" s="3">
        <f t="shared" si="25"/>
        <v>-3</v>
      </c>
      <c r="BM21" s="3">
        <f t="shared" si="26"/>
        <v>-1</v>
      </c>
      <c r="BN21" s="3">
        <f t="shared" si="27"/>
        <v>-1</v>
      </c>
      <c r="BO21" s="3">
        <f t="shared" si="28"/>
        <v>-1</v>
      </c>
      <c r="BP21" s="3">
        <f t="shared" si="29"/>
        <v>0</v>
      </c>
      <c r="BQ21" s="3">
        <f t="shared" si="30"/>
        <v>304</v>
      </c>
      <c r="BR21">
        <v>7</v>
      </c>
      <c r="BS21" s="3">
        <f t="shared" si="31"/>
        <v>311</v>
      </c>
      <c r="BT21" s="3">
        <f t="shared" si="32"/>
        <v>3</v>
      </c>
      <c r="BU21" s="3" t="b">
        <f t="shared" si="33"/>
        <v>0</v>
      </c>
      <c r="BV21" s="3">
        <f t="shared" si="34"/>
        <v>0</v>
      </c>
      <c r="BW21" s="3">
        <f t="shared" si="35"/>
        <v>10903</v>
      </c>
      <c r="BX21" s="3">
        <f t="shared" si="36"/>
        <v>4</v>
      </c>
      <c r="BY21" s="3" t="str">
        <f t="shared" si="37"/>
        <v>Fri</v>
      </c>
      <c r="BZ21" s="20" t="str">
        <f t="shared" si="38"/>
        <v>Fri</v>
      </c>
      <c r="CA21" s="3">
        <f t="shared" si="39"/>
        <v>57</v>
      </c>
      <c r="CB21" s="24">
        <f t="shared" si="40"/>
        <v>57</v>
      </c>
      <c r="CC21" t="s">
        <v>636</v>
      </c>
      <c r="CD21" t="s">
        <v>503</v>
      </c>
      <c r="CE21" t="s">
        <v>513</v>
      </c>
      <c r="CH21">
        <v>30</v>
      </c>
      <c r="CI21" s="22">
        <f t="shared" si="41"/>
        <v>8.2191780821917804E-2</v>
      </c>
    </row>
    <row r="22" spans="1:90" ht="12.75" customHeight="1">
      <c r="A22" s="2">
        <f t="shared" si="42"/>
        <v>20</v>
      </c>
      <c r="B22" t="s">
        <v>4</v>
      </c>
      <c r="C22">
        <v>1880</v>
      </c>
      <c r="D22" s="3">
        <f t="shared" si="0"/>
        <v>7.75</v>
      </c>
      <c r="E22" s="3">
        <f t="shared" si="1"/>
        <v>7</v>
      </c>
      <c r="F22" s="3">
        <f t="shared" si="2"/>
        <v>10957</v>
      </c>
      <c r="G22">
        <v>1</v>
      </c>
      <c r="H22" s="3">
        <f t="shared" si="3"/>
        <v>0</v>
      </c>
      <c r="I22" s="3">
        <f t="shared" si="4"/>
        <v>0</v>
      </c>
      <c r="J22" s="3">
        <f t="shared" si="5"/>
        <v>0</v>
      </c>
      <c r="K22" s="3">
        <f t="shared" si="6"/>
        <v>0</v>
      </c>
      <c r="L22" s="3">
        <f t="shared" si="7"/>
        <v>0</v>
      </c>
      <c r="M22" s="3">
        <f t="shared" si="8"/>
        <v>0</v>
      </c>
      <c r="N22" s="3">
        <f t="shared" si="9"/>
        <v>0</v>
      </c>
      <c r="O22">
        <v>9</v>
      </c>
      <c r="P22" s="3">
        <f t="shared" si="10"/>
        <v>0</v>
      </c>
      <c r="Q22" s="3">
        <f t="shared" si="11"/>
        <v>9</v>
      </c>
      <c r="R22" s="3" t="b">
        <f t="shared" si="12"/>
        <v>0</v>
      </c>
      <c r="S22" s="3">
        <f t="shared" si="13"/>
        <v>0</v>
      </c>
      <c r="T22" s="3">
        <f t="shared" si="14"/>
        <v>10966</v>
      </c>
      <c r="U22" s="3">
        <f t="shared" si="15"/>
        <v>4</v>
      </c>
      <c r="V22" s="18" t="str">
        <f t="shared" si="16"/>
        <v>Fri</v>
      </c>
      <c r="W22" s="1" t="s">
        <v>7</v>
      </c>
      <c r="X22" s="3">
        <f t="shared" si="17"/>
        <v>19</v>
      </c>
      <c r="Y22" s="3">
        <f t="shared" si="18"/>
        <v>6</v>
      </c>
      <c r="Z22" s="3">
        <f t="shared" si="19"/>
        <v>0</v>
      </c>
      <c r="AA22" s="3">
        <f t="shared" si="20"/>
        <v>10960</v>
      </c>
      <c r="AB22" t="s">
        <v>19</v>
      </c>
      <c r="AC22" t="s">
        <v>20</v>
      </c>
      <c r="AD22" s="26" t="s">
        <v>14</v>
      </c>
      <c r="AE22" t="s">
        <v>21</v>
      </c>
      <c r="AF22" t="s">
        <v>970</v>
      </c>
      <c r="AH22" t="s">
        <v>22</v>
      </c>
      <c r="AI22" t="s">
        <v>929</v>
      </c>
      <c r="AK22" t="s">
        <v>62</v>
      </c>
      <c r="AL22" t="s">
        <v>63</v>
      </c>
      <c r="AM22" t="s">
        <v>930</v>
      </c>
      <c r="AN22" s="26" t="s">
        <v>979</v>
      </c>
      <c r="AO22" s="26" t="s">
        <v>24</v>
      </c>
      <c r="AP22" s="26">
        <f t="shared" si="43"/>
        <v>1</v>
      </c>
      <c r="AQ22" s="26" t="str">
        <f t="shared" si="44"/>
        <v/>
      </c>
      <c r="AR22" s="26" t="str">
        <f t="shared" si="45"/>
        <v/>
      </c>
      <c r="AS22" s="26" t="str">
        <f t="shared" si="46"/>
        <v/>
      </c>
      <c r="AT22" s="26" t="str">
        <f t="shared" si="47"/>
        <v/>
      </c>
      <c r="AU22" s="26" t="str">
        <f t="shared" si="48"/>
        <v/>
      </c>
      <c r="AV22" s="26" t="str">
        <f t="shared" si="49"/>
        <v/>
      </c>
      <c r="AW22" s="26" t="str">
        <f t="shared" si="50"/>
        <v/>
      </c>
      <c r="AX22" s="26" t="str">
        <f t="shared" si="51"/>
        <v/>
      </c>
      <c r="AY22" s="26" t="str">
        <f t="shared" si="52"/>
        <v/>
      </c>
      <c r="AZ22" s="26" t="str">
        <f t="shared" si="53"/>
        <v/>
      </c>
      <c r="BA22" s="26" t="str">
        <f t="shared" si="54"/>
        <v/>
      </c>
      <c r="BB22" s="26" t="str">
        <f t="shared" si="55"/>
        <v/>
      </c>
      <c r="BC22" s="26" t="str">
        <f t="shared" si="56"/>
        <v/>
      </c>
      <c r="BD22" s="26" t="str">
        <f t="shared" si="57"/>
        <v/>
      </c>
      <c r="BE22" s="26">
        <f t="shared" si="58"/>
        <v>1</v>
      </c>
      <c r="BF22">
        <v>1879</v>
      </c>
      <c r="BG22" s="5">
        <f t="shared" si="21"/>
        <v>7.5</v>
      </c>
      <c r="BH22" s="5">
        <f t="shared" si="22"/>
        <v>7</v>
      </c>
      <c r="BI22" s="5">
        <f t="shared" si="23"/>
        <v>10592</v>
      </c>
      <c r="BJ22">
        <v>12</v>
      </c>
      <c r="BK22" s="4">
        <f t="shared" si="24"/>
        <v>341</v>
      </c>
      <c r="BL22" s="3">
        <f t="shared" si="25"/>
        <v>-3</v>
      </c>
      <c r="BM22" s="3">
        <f t="shared" si="26"/>
        <v>-1</v>
      </c>
      <c r="BN22" s="3">
        <f t="shared" si="27"/>
        <v>-1</v>
      </c>
      <c r="BO22" s="3">
        <f t="shared" si="28"/>
        <v>-1</v>
      </c>
      <c r="BP22" s="3">
        <f t="shared" si="29"/>
        <v>-1</v>
      </c>
      <c r="BQ22" s="3">
        <f t="shared" si="30"/>
        <v>334</v>
      </c>
      <c r="BR22">
        <v>25</v>
      </c>
      <c r="BS22" s="3">
        <f t="shared" si="31"/>
        <v>359</v>
      </c>
      <c r="BT22" s="3">
        <f t="shared" si="32"/>
        <v>3</v>
      </c>
      <c r="BU22" s="3" t="b">
        <f t="shared" si="33"/>
        <v>0</v>
      </c>
      <c r="BV22" s="3">
        <f t="shared" si="34"/>
        <v>0</v>
      </c>
      <c r="BW22" s="3">
        <f t="shared" si="35"/>
        <v>10951</v>
      </c>
      <c r="BX22" s="3">
        <f t="shared" si="36"/>
        <v>3</v>
      </c>
      <c r="BY22" s="3" t="str">
        <f t="shared" si="37"/>
        <v>Thu</v>
      </c>
      <c r="BZ22" s="20" t="str">
        <f t="shared" si="38"/>
        <v>Thu</v>
      </c>
      <c r="CA22" s="3">
        <f t="shared" si="39"/>
        <v>9</v>
      </c>
      <c r="CB22" s="24">
        <f t="shared" si="40"/>
        <v>9</v>
      </c>
      <c r="CD22" t="s">
        <v>503</v>
      </c>
      <c r="CE22" t="s">
        <v>504</v>
      </c>
      <c r="CF22" t="s">
        <v>508</v>
      </c>
      <c r="CG22">
        <v>60</v>
      </c>
      <c r="CH22">
        <v>0</v>
      </c>
      <c r="CI22" s="22">
        <f t="shared" si="41"/>
        <v>0</v>
      </c>
      <c r="CJ22" t="s">
        <v>61</v>
      </c>
      <c r="CK22" s="2">
        <v>4</v>
      </c>
      <c r="CL22" s="20" t="e">
        <f>#REF!</f>
        <v>#REF!</v>
      </c>
    </row>
    <row r="23" spans="1:90" ht="12.75" customHeight="1">
      <c r="A23" s="2">
        <f t="shared" si="42"/>
        <v>21</v>
      </c>
      <c r="B23" t="s">
        <v>4</v>
      </c>
      <c r="C23">
        <v>1880</v>
      </c>
      <c r="D23" s="3">
        <f t="shared" si="0"/>
        <v>7.75</v>
      </c>
      <c r="E23" s="3">
        <f t="shared" si="1"/>
        <v>7</v>
      </c>
      <c r="F23" s="3">
        <f t="shared" si="2"/>
        <v>10957</v>
      </c>
      <c r="G23">
        <v>1</v>
      </c>
      <c r="H23" s="3">
        <f t="shared" si="3"/>
        <v>0</v>
      </c>
      <c r="I23" s="3">
        <f t="shared" si="4"/>
        <v>0</v>
      </c>
      <c r="J23" s="3">
        <f t="shared" si="5"/>
        <v>0</v>
      </c>
      <c r="K23" s="3">
        <f t="shared" si="6"/>
        <v>0</v>
      </c>
      <c r="L23" s="3">
        <f t="shared" si="7"/>
        <v>0</v>
      </c>
      <c r="M23" s="3">
        <f t="shared" si="8"/>
        <v>0</v>
      </c>
      <c r="N23" s="3">
        <f t="shared" si="9"/>
        <v>0</v>
      </c>
      <c r="O23">
        <v>9</v>
      </c>
      <c r="P23" s="3">
        <f t="shared" si="10"/>
        <v>0</v>
      </c>
      <c r="Q23" s="3">
        <f t="shared" si="11"/>
        <v>9</v>
      </c>
      <c r="R23" s="3" t="b">
        <f t="shared" si="12"/>
        <v>0</v>
      </c>
      <c r="S23" s="3">
        <f t="shared" si="13"/>
        <v>0</v>
      </c>
      <c r="T23" s="3">
        <f t="shared" si="14"/>
        <v>10966</v>
      </c>
      <c r="U23" s="3">
        <f t="shared" si="15"/>
        <v>4</v>
      </c>
      <c r="V23" s="18" t="str">
        <f t="shared" si="16"/>
        <v>Fri</v>
      </c>
      <c r="W23" s="1" t="s">
        <v>7</v>
      </c>
      <c r="X23" s="3">
        <f t="shared" si="17"/>
        <v>19</v>
      </c>
      <c r="Y23" s="3">
        <f t="shared" si="18"/>
        <v>6</v>
      </c>
      <c r="Z23" s="3">
        <f t="shared" si="19"/>
        <v>0</v>
      </c>
      <c r="AA23" s="3">
        <f t="shared" si="20"/>
        <v>10960</v>
      </c>
      <c r="AB23" t="s">
        <v>43</v>
      </c>
      <c r="AC23" t="s">
        <v>20</v>
      </c>
      <c r="AD23" s="26" t="s">
        <v>14</v>
      </c>
      <c r="AG23" s="27" t="s">
        <v>44</v>
      </c>
      <c r="AK23" t="s">
        <v>62</v>
      </c>
      <c r="AL23" t="s">
        <v>63</v>
      </c>
      <c r="AM23" t="s">
        <v>930</v>
      </c>
      <c r="AN23" s="26" t="s">
        <v>979</v>
      </c>
      <c r="AO23" s="26" t="s">
        <v>24</v>
      </c>
      <c r="AP23" s="26">
        <f t="shared" si="43"/>
        <v>1</v>
      </c>
      <c r="AQ23" s="26" t="str">
        <f t="shared" si="44"/>
        <v/>
      </c>
      <c r="AR23" s="26" t="str">
        <f t="shared" si="45"/>
        <v/>
      </c>
      <c r="AS23" s="26" t="str">
        <f t="shared" si="46"/>
        <v/>
      </c>
      <c r="AT23" s="26" t="str">
        <f t="shared" si="47"/>
        <v/>
      </c>
      <c r="AU23" s="26" t="str">
        <f t="shared" si="48"/>
        <v/>
      </c>
      <c r="AV23" s="26" t="str">
        <f t="shared" si="49"/>
        <v/>
      </c>
      <c r="AW23" s="26" t="str">
        <f t="shared" si="50"/>
        <v/>
      </c>
      <c r="AX23" s="26" t="str">
        <f t="shared" si="51"/>
        <v/>
      </c>
      <c r="AY23" s="26" t="str">
        <f t="shared" si="52"/>
        <v/>
      </c>
      <c r="AZ23" s="26" t="str">
        <f t="shared" si="53"/>
        <v/>
      </c>
      <c r="BA23" s="26" t="str">
        <f t="shared" si="54"/>
        <v/>
      </c>
      <c r="BB23" s="26" t="str">
        <f t="shared" si="55"/>
        <v/>
      </c>
      <c r="BC23" s="26" t="str">
        <f t="shared" si="56"/>
        <v/>
      </c>
      <c r="BD23" s="26" t="str">
        <f t="shared" si="57"/>
        <v/>
      </c>
      <c r="BE23" s="26">
        <f t="shared" si="58"/>
        <v>1</v>
      </c>
      <c r="BF23">
        <v>1879</v>
      </c>
      <c r="BG23" s="5">
        <f t="shared" si="21"/>
        <v>7.5</v>
      </c>
      <c r="BH23" s="5">
        <f t="shared" si="22"/>
        <v>7</v>
      </c>
      <c r="BI23" s="5">
        <f t="shared" si="23"/>
        <v>10592</v>
      </c>
      <c r="BJ23">
        <v>12</v>
      </c>
      <c r="BK23" s="4">
        <f t="shared" si="24"/>
        <v>341</v>
      </c>
      <c r="BL23" s="3">
        <f t="shared" si="25"/>
        <v>-3</v>
      </c>
      <c r="BM23" s="3">
        <f t="shared" si="26"/>
        <v>-1</v>
      </c>
      <c r="BN23" s="3">
        <f t="shared" si="27"/>
        <v>-1</v>
      </c>
      <c r="BO23" s="3">
        <f t="shared" si="28"/>
        <v>-1</v>
      </c>
      <c r="BP23" s="3">
        <f t="shared" si="29"/>
        <v>-1</v>
      </c>
      <c r="BQ23" s="3">
        <f t="shared" si="30"/>
        <v>334</v>
      </c>
      <c r="BR23">
        <v>25</v>
      </c>
      <c r="BS23" s="3">
        <f t="shared" si="31"/>
        <v>359</v>
      </c>
      <c r="BT23" s="3">
        <f t="shared" si="32"/>
        <v>3</v>
      </c>
      <c r="BU23" s="3" t="b">
        <f t="shared" si="33"/>
        <v>0</v>
      </c>
      <c r="BV23" s="3">
        <f t="shared" si="34"/>
        <v>0</v>
      </c>
      <c r="BW23" s="3">
        <f t="shared" si="35"/>
        <v>10951</v>
      </c>
      <c r="BX23" s="3">
        <f t="shared" si="36"/>
        <v>3</v>
      </c>
      <c r="BY23" s="3" t="str">
        <f t="shared" si="37"/>
        <v>Thu</v>
      </c>
      <c r="BZ23" s="20" t="str">
        <f t="shared" si="38"/>
        <v>Thu</v>
      </c>
      <c r="CA23" s="3">
        <f t="shared" si="39"/>
        <v>9</v>
      </c>
      <c r="CB23" s="24">
        <f t="shared" si="40"/>
        <v>9</v>
      </c>
      <c r="CD23" t="s">
        <v>503</v>
      </c>
      <c r="CE23" t="s">
        <v>504</v>
      </c>
      <c r="CF23" t="s">
        <v>505</v>
      </c>
      <c r="CG23">
        <v>120</v>
      </c>
      <c r="CH23">
        <v>0</v>
      </c>
      <c r="CI23" s="22">
        <f t="shared" si="41"/>
        <v>0</v>
      </c>
      <c r="CJ23" t="s">
        <v>61</v>
      </c>
      <c r="CK23" s="2">
        <v>4</v>
      </c>
      <c r="CL23" s="20" t="e">
        <f>#REF!</f>
        <v>#REF!</v>
      </c>
    </row>
    <row r="24" spans="1:90" ht="12.75" customHeight="1">
      <c r="A24" s="2">
        <f t="shared" si="42"/>
        <v>22</v>
      </c>
      <c r="B24" t="s">
        <v>4</v>
      </c>
      <c r="C24">
        <v>1880</v>
      </c>
      <c r="D24" s="3">
        <f t="shared" si="0"/>
        <v>7.75</v>
      </c>
      <c r="E24" s="3">
        <f t="shared" si="1"/>
        <v>7</v>
      </c>
      <c r="F24" s="3">
        <f t="shared" si="2"/>
        <v>10957</v>
      </c>
      <c r="G24">
        <v>1</v>
      </c>
      <c r="H24" s="3">
        <f t="shared" si="3"/>
        <v>0</v>
      </c>
      <c r="I24" s="3">
        <f t="shared" si="4"/>
        <v>0</v>
      </c>
      <c r="J24" s="3">
        <f t="shared" si="5"/>
        <v>0</v>
      </c>
      <c r="K24" s="3">
        <f t="shared" si="6"/>
        <v>0</v>
      </c>
      <c r="L24" s="3">
        <f t="shared" si="7"/>
        <v>0</v>
      </c>
      <c r="M24" s="3">
        <f t="shared" si="8"/>
        <v>0</v>
      </c>
      <c r="N24" s="3">
        <f t="shared" si="9"/>
        <v>0</v>
      </c>
      <c r="O24">
        <v>9</v>
      </c>
      <c r="P24" s="3">
        <f t="shared" si="10"/>
        <v>0</v>
      </c>
      <c r="Q24" s="3">
        <f t="shared" si="11"/>
        <v>9</v>
      </c>
      <c r="R24" s="3" t="b">
        <f t="shared" si="12"/>
        <v>0</v>
      </c>
      <c r="S24" s="3">
        <f t="shared" si="13"/>
        <v>0</v>
      </c>
      <c r="T24" s="3">
        <f t="shared" si="14"/>
        <v>10966</v>
      </c>
      <c r="U24" s="3">
        <f t="shared" si="15"/>
        <v>4</v>
      </c>
      <c r="V24" s="18" t="str">
        <f t="shared" si="16"/>
        <v>Fri</v>
      </c>
      <c r="W24" s="1" t="s">
        <v>7</v>
      </c>
      <c r="X24" s="3">
        <f t="shared" si="17"/>
        <v>19</v>
      </c>
      <c r="Y24" s="3">
        <f t="shared" si="18"/>
        <v>6</v>
      </c>
      <c r="Z24" s="3">
        <f t="shared" si="19"/>
        <v>0</v>
      </c>
      <c r="AA24" s="3">
        <f t="shared" si="20"/>
        <v>10960</v>
      </c>
      <c r="AB24" t="s">
        <v>19</v>
      </c>
      <c r="AC24" t="s">
        <v>20</v>
      </c>
      <c r="AD24" s="26" t="s">
        <v>14</v>
      </c>
      <c r="AE24" t="s">
        <v>21</v>
      </c>
      <c r="AF24" t="s">
        <v>970</v>
      </c>
      <c r="AK24" t="s">
        <v>53</v>
      </c>
      <c r="AN24" s="26" t="s">
        <v>978</v>
      </c>
      <c r="AO24" s="26" t="s">
        <v>40</v>
      </c>
      <c r="AP24" s="26" t="str">
        <f t="shared" si="43"/>
        <v/>
      </c>
      <c r="AQ24" s="26">
        <f t="shared" si="44"/>
        <v>2</v>
      </c>
      <c r="AR24" s="26" t="str">
        <f t="shared" si="45"/>
        <v/>
      </c>
      <c r="AS24" s="26" t="str">
        <f t="shared" si="46"/>
        <v/>
      </c>
      <c r="AT24" s="26" t="str">
        <f t="shared" si="47"/>
        <v/>
      </c>
      <c r="AU24" s="26" t="str">
        <f t="shared" si="48"/>
        <v/>
      </c>
      <c r="AV24" s="26" t="str">
        <f t="shared" si="49"/>
        <v/>
      </c>
      <c r="AW24" s="26" t="str">
        <f t="shared" si="50"/>
        <v/>
      </c>
      <c r="AX24" s="26" t="str">
        <f t="shared" si="51"/>
        <v/>
      </c>
      <c r="AY24" s="26" t="str">
        <f t="shared" si="52"/>
        <v/>
      </c>
      <c r="AZ24" s="26" t="str">
        <f t="shared" si="53"/>
        <v/>
      </c>
      <c r="BA24" s="26" t="str">
        <f t="shared" si="54"/>
        <v/>
      </c>
      <c r="BB24" s="26" t="str">
        <f t="shared" si="55"/>
        <v/>
      </c>
      <c r="BC24" s="26" t="str">
        <f t="shared" si="56"/>
        <v/>
      </c>
      <c r="BD24" s="26" t="str">
        <f t="shared" si="57"/>
        <v/>
      </c>
      <c r="BE24" s="26">
        <f t="shared" si="58"/>
        <v>2</v>
      </c>
      <c r="BF24" s="2">
        <v>1879</v>
      </c>
      <c r="BG24" s="5">
        <f t="shared" si="21"/>
        <v>7.5</v>
      </c>
      <c r="BH24" s="5">
        <f t="shared" si="22"/>
        <v>7</v>
      </c>
      <c r="BI24" s="5">
        <f t="shared" si="23"/>
        <v>10592</v>
      </c>
      <c r="BJ24">
        <v>12</v>
      </c>
      <c r="BK24" s="4">
        <f t="shared" si="24"/>
        <v>341</v>
      </c>
      <c r="BL24" s="3">
        <f t="shared" si="25"/>
        <v>-3</v>
      </c>
      <c r="BM24" s="3">
        <f t="shared" si="26"/>
        <v>-1</v>
      </c>
      <c r="BN24" s="3">
        <f t="shared" si="27"/>
        <v>-1</v>
      </c>
      <c r="BO24" s="3">
        <f t="shared" si="28"/>
        <v>-1</v>
      </c>
      <c r="BP24" s="3">
        <f t="shared" si="29"/>
        <v>-1</v>
      </c>
      <c r="BQ24" s="3">
        <f t="shared" si="30"/>
        <v>334</v>
      </c>
      <c r="BR24">
        <v>11</v>
      </c>
      <c r="BS24" s="3">
        <f t="shared" si="31"/>
        <v>345</v>
      </c>
      <c r="BT24" s="3">
        <f t="shared" si="32"/>
        <v>3</v>
      </c>
      <c r="BU24" s="3" t="b">
        <f t="shared" si="33"/>
        <v>0</v>
      </c>
      <c r="BV24" s="3">
        <f t="shared" si="34"/>
        <v>0</v>
      </c>
      <c r="BW24" s="3">
        <f t="shared" si="35"/>
        <v>10937</v>
      </c>
      <c r="BX24" s="3">
        <f t="shared" si="36"/>
        <v>3</v>
      </c>
      <c r="BY24" s="3" t="str">
        <f t="shared" si="37"/>
        <v>Thu</v>
      </c>
      <c r="BZ24" s="20" t="str">
        <f t="shared" si="38"/>
        <v>Thu</v>
      </c>
      <c r="CA24" s="3">
        <f t="shared" si="39"/>
        <v>23</v>
      </c>
      <c r="CB24" s="24">
        <f t="shared" si="40"/>
        <v>23</v>
      </c>
      <c r="CD24" t="s">
        <v>503</v>
      </c>
      <c r="CE24" t="s">
        <v>513</v>
      </c>
      <c r="CF24" t="s">
        <v>519</v>
      </c>
      <c r="CH24">
        <v>183</v>
      </c>
      <c r="CI24" s="22">
        <f t="shared" si="41"/>
        <v>0.50136986301369868</v>
      </c>
      <c r="CJ24" t="s">
        <v>82</v>
      </c>
      <c r="CK24" s="2">
        <v>8</v>
      </c>
      <c r="CL24" s="20" t="e">
        <f>#REF!</f>
        <v>#REF!</v>
      </c>
    </row>
    <row r="25" spans="1:90" ht="12.75" customHeight="1">
      <c r="A25" s="2">
        <f t="shared" si="42"/>
        <v>23</v>
      </c>
      <c r="B25" t="s">
        <v>4</v>
      </c>
      <c r="C25">
        <v>1880</v>
      </c>
      <c r="D25" s="3">
        <f t="shared" si="0"/>
        <v>7.75</v>
      </c>
      <c r="E25" s="3">
        <f t="shared" si="1"/>
        <v>7</v>
      </c>
      <c r="F25" s="3">
        <f t="shared" si="2"/>
        <v>10957</v>
      </c>
      <c r="G25">
        <v>1</v>
      </c>
      <c r="H25" s="3">
        <f t="shared" si="3"/>
        <v>0</v>
      </c>
      <c r="I25" s="3">
        <f t="shared" si="4"/>
        <v>0</v>
      </c>
      <c r="J25" s="3">
        <f t="shared" si="5"/>
        <v>0</v>
      </c>
      <c r="K25" s="3">
        <f t="shared" si="6"/>
        <v>0</v>
      </c>
      <c r="L25" s="3">
        <f t="shared" si="7"/>
        <v>0</v>
      </c>
      <c r="M25" s="3">
        <f t="shared" si="8"/>
        <v>0</v>
      </c>
      <c r="N25" s="3">
        <f t="shared" si="9"/>
        <v>0</v>
      </c>
      <c r="O25">
        <v>9</v>
      </c>
      <c r="P25" s="3">
        <f t="shared" si="10"/>
        <v>0</v>
      </c>
      <c r="Q25" s="3">
        <f t="shared" si="11"/>
        <v>9</v>
      </c>
      <c r="R25" s="3" t="b">
        <f t="shared" si="12"/>
        <v>0</v>
      </c>
      <c r="S25" s="3">
        <f t="shared" si="13"/>
        <v>0</v>
      </c>
      <c r="T25" s="3">
        <f t="shared" si="14"/>
        <v>10966</v>
      </c>
      <c r="U25" s="3">
        <f t="shared" si="15"/>
        <v>4</v>
      </c>
      <c r="V25" s="18" t="str">
        <f t="shared" si="16"/>
        <v>Fri</v>
      </c>
      <c r="W25" s="1" t="s">
        <v>7</v>
      </c>
      <c r="X25" s="3">
        <f t="shared" si="17"/>
        <v>19</v>
      </c>
      <c r="Y25" s="3">
        <f t="shared" si="18"/>
        <v>6</v>
      </c>
      <c r="Z25" s="3">
        <f t="shared" si="19"/>
        <v>0</v>
      </c>
      <c r="AA25" s="3">
        <f t="shared" si="20"/>
        <v>10960</v>
      </c>
      <c r="AB25" t="s">
        <v>28</v>
      </c>
      <c r="AC25" t="s">
        <v>29</v>
      </c>
      <c r="AD25" s="26" t="s">
        <v>14</v>
      </c>
      <c r="AE25" t="s">
        <v>882</v>
      </c>
      <c r="AF25" t="s">
        <v>972</v>
      </c>
      <c r="AG25" s="27" t="s">
        <v>884</v>
      </c>
      <c r="AK25" t="s">
        <v>70</v>
      </c>
      <c r="AN25" s="31" t="s">
        <v>982</v>
      </c>
      <c r="AO25" s="26" t="s">
        <v>67</v>
      </c>
      <c r="AP25" s="26" t="str">
        <f t="shared" si="43"/>
        <v/>
      </c>
      <c r="AQ25" s="26" t="str">
        <f t="shared" si="44"/>
        <v/>
      </c>
      <c r="AR25" s="26" t="str">
        <f t="shared" si="45"/>
        <v/>
      </c>
      <c r="AS25" s="26">
        <f t="shared" si="46"/>
        <v>4</v>
      </c>
      <c r="AT25" s="26" t="str">
        <f t="shared" si="47"/>
        <v/>
      </c>
      <c r="AU25" s="26" t="str">
        <f t="shared" si="48"/>
        <v/>
      </c>
      <c r="AV25" s="26" t="str">
        <f t="shared" si="49"/>
        <v/>
      </c>
      <c r="AW25" s="26" t="str">
        <f t="shared" si="50"/>
        <v/>
      </c>
      <c r="AX25" s="26" t="str">
        <f t="shared" si="51"/>
        <v/>
      </c>
      <c r="AY25" s="26" t="str">
        <f t="shared" si="52"/>
        <v/>
      </c>
      <c r="AZ25" s="26" t="str">
        <f t="shared" si="53"/>
        <v/>
      </c>
      <c r="BA25" s="26" t="str">
        <f t="shared" si="54"/>
        <v/>
      </c>
      <c r="BB25" s="26" t="str">
        <f t="shared" si="55"/>
        <v/>
      </c>
      <c r="BC25" s="26" t="str">
        <f t="shared" si="56"/>
        <v/>
      </c>
      <c r="BD25" s="26" t="str">
        <f t="shared" si="57"/>
        <v/>
      </c>
      <c r="BE25" s="26">
        <f t="shared" si="58"/>
        <v>4</v>
      </c>
      <c r="BF25" s="2">
        <v>1879</v>
      </c>
      <c r="BG25" s="5">
        <f t="shared" si="21"/>
        <v>7.5</v>
      </c>
      <c r="BH25" s="5">
        <f t="shared" si="22"/>
        <v>7</v>
      </c>
      <c r="BI25" s="5">
        <f t="shared" si="23"/>
        <v>10592</v>
      </c>
      <c r="BJ25">
        <v>11</v>
      </c>
      <c r="BK25" s="4">
        <f t="shared" si="24"/>
        <v>310</v>
      </c>
      <c r="BL25" s="3">
        <f t="shared" si="25"/>
        <v>-3</v>
      </c>
      <c r="BM25" s="3">
        <f t="shared" si="26"/>
        <v>-1</v>
      </c>
      <c r="BN25" s="3">
        <f t="shared" si="27"/>
        <v>-1</v>
      </c>
      <c r="BO25" s="3">
        <f t="shared" si="28"/>
        <v>-1</v>
      </c>
      <c r="BP25" s="3">
        <f t="shared" si="29"/>
        <v>0</v>
      </c>
      <c r="BQ25" s="3">
        <f t="shared" si="30"/>
        <v>304</v>
      </c>
      <c r="BR25">
        <v>7</v>
      </c>
      <c r="BS25" s="3">
        <f t="shared" si="31"/>
        <v>311</v>
      </c>
      <c r="BT25" s="3">
        <f t="shared" si="32"/>
        <v>3</v>
      </c>
      <c r="BU25" s="3" t="b">
        <f t="shared" si="33"/>
        <v>0</v>
      </c>
      <c r="BV25" s="3">
        <f t="shared" si="34"/>
        <v>0</v>
      </c>
      <c r="BW25" s="3">
        <f t="shared" si="35"/>
        <v>10903</v>
      </c>
      <c r="BX25" s="3">
        <f t="shared" si="36"/>
        <v>4</v>
      </c>
      <c r="BY25" s="3" t="str">
        <f t="shared" si="37"/>
        <v>Fri</v>
      </c>
      <c r="BZ25" s="20" t="str">
        <f t="shared" si="38"/>
        <v>Fri</v>
      </c>
      <c r="CA25" s="3">
        <f t="shared" si="39"/>
        <v>57</v>
      </c>
      <c r="CB25" s="24">
        <f t="shared" si="40"/>
        <v>57</v>
      </c>
      <c r="CD25" t="s">
        <v>503</v>
      </c>
      <c r="CE25" t="s">
        <v>513</v>
      </c>
      <c r="CF25" t="s">
        <v>514</v>
      </c>
      <c r="CH25">
        <v>30</v>
      </c>
      <c r="CI25" s="22">
        <f t="shared" si="41"/>
        <v>8.2191780821917804E-2</v>
      </c>
      <c r="CJ25" t="s">
        <v>16</v>
      </c>
      <c r="CK25" s="2">
        <v>5</v>
      </c>
      <c r="CL25" s="20" t="e">
        <f>#REF!</f>
        <v>#REF!</v>
      </c>
    </row>
    <row r="26" spans="1:90" ht="12.75" customHeight="1">
      <c r="A26" s="2">
        <f t="shared" si="42"/>
        <v>24</v>
      </c>
      <c r="B26" t="s">
        <v>4</v>
      </c>
      <c r="C26">
        <v>1880</v>
      </c>
      <c r="D26" s="3">
        <f t="shared" si="0"/>
        <v>7.75</v>
      </c>
      <c r="E26" s="3">
        <f t="shared" si="1"/>
        <v>7</v>
      </c>
      <c r="F26" s="3">
        <f t="shared" si="2"/>
        <v>10957</v>
      </c>
      <c r="G26">
        <v>1</v>
      </c>
      <c r="H26" s="3">
        <f t="shared" si="3"/>
        <v>0</v>
      </c>
      <c r="I26" s="3">
        <f t="shared" si="4"/>
        <v>0</v>
      </c>
      <c r="J26" s="3">
        <f t="shared" si="5"/>
        <v>0</v>
      </c>
      <c r="K26" s="3">
        <f t="shared" si="6"/>
        <v>0</v>
      </c>
      <c r="L26" s="3">
        <f t="shared" si="7"/>
        <v>0</v>
      </c>
      <c r="M26" s="3">
        <f t="shared" si="8"/>
        <v>0</v>
      </c>
      <c r="N26" s="3">
        <f t="shared" si="9"/>
        <v>0</v>
      </c>
      <c r="O26">
        <v>9</v>
      </c>
      <c r="P26" s="3">
        <f t="shared" si="10"/>
        <v>0</v>
      </c>
      <c r="Q26" s="3">
        <f t="shared" si="11"/>
        <v>9</v>
      </c>
      <c r="R26" s="3" t="b">
        <f t="shared" si="12"/>
        <v>0</v>
      </c>
      <c r="S26" s="3">
        <f t="shared" si="13"/>
        <v>0</v>
      </c>
      <c r="T26" s="3">
        <f t="shared" si="14"/>
        <v>10966</v>
      </c>
      <c r="U26" s="3">
        <f t="shared" si="15"/>
        <v>4</v>
      </c>
      <c r="V26" s="18" t="str">
        <f t="shared" si="16"/>
        <v>Fri</v>
      </c>
      <c r="W26" s="1" t="s">
        <v>7</v>
      </c>
      <c r="X26" s="3">
        <f t="shared" si="17"/>
        <v>19</v>
      </c>
      <c r="Y26" s="3">
        <f t="shared" si="18"/>
        <v>6</v>
      </c>
      <c r="Z26" s="3">
        <f t="shared" si="19"/>
        <v>0</v>
      </c>
      <c r="AA26" s="3">
        <f t="shared" si="20"/>
        <v>10960</v>
      </c>
      <c r="AB26" t="s">
        <v>25</v>
      </c>
      <c r="AD26" s="26" t="s">
        <v>14</v>
      </c>
      <c r="AE26" t="s">
        <v>26</v>
      </c>
      <c r="AF26" t="s">
        <v>971</v>
      </c>
      <c r="AK26" t="s">
        <v>66</v>
      </c>
      <c r="AN26" s="31" t="s">
        <v>982</v>
      </c>
      <c r="AO26" s="26" t="s">
        <v>67</v>
      </c>
      <c r="AP26" s="26" t="str">
        <f t="shared" si="43"/>
        <v/>
      </c>
      <c r="AQ26" s="26" t="str">
        <f t="shared" si="44"/>
        <v/>
      </c>
      <c r="AR26" s="26" t="str">
        <f t="shared" si="45"/>
        <v/>
      </c>
      <c r="AS26" s="26">
        <f t="shared" si="46"/>
        <v>4</v>
      </c>
      <c r="AT26" s="26" t="str">
        <f t="shared" si="47"/>
        <v/>
      </c>
      <c r="AU26" s="26" t="str">
        <f t="shared" si="48"/>
        <v/>
      </c>
      <c r="AV26" s="26" t="str">
        <f t="shared" si="49"/>
        <v/>
      </c>
      <c r="AW26" s="26" t="str">
        <f t="shared" si="50"/>
        <v/>
      </c>
      <c r="AX26" s="26" t="str">
        <f t="shared" si="51"/>
        <v/>
      </c>
      <c r="AY26" s="26" t="str">
        <f t="shared" si="52"/>
        <v/>
      </c>
      <c r="AZ26" s="26" t="str">
        <f t="shared" si="53"/>
        <v/>
      </c>
      <c r="BA26" s="26" t="str">
        <f t="shared" si="54"/>
        <v/>
      </c>
      <c r="BB26" s="26" t="str">
        <f t="shared" si="55"/>
        <v/>
      </c>
      <c r="BC26" s="26" t="str">
        <f t="shared" si="56"/>
        <v/>
      </c>
      <c r="BD26" s="26" t="str">
        <f t="shared" si="57"/>
        <v/>
      </c>
      <c r="BE26" s="26">
        <f t="shared" si="58"/>
        <v>4</v>
      </c>
      <c r="BF26" s="2">
        <v>1880</v>
      </c>
      <c r="BG26" s="5">
        <f t="shared" si="21"/>
        <v>7.75</v>
      </c>
      <c r="BH26" s="5">
        <f t="shared" si="22"/>
        <v>7</v>
      </c>
      <c r="BI26" s="5">
        <f t="shared" si="23"/>
        <v>10957</v>
      </c>
      <c r="BJ26">
        <v>1</v>
      </c>
      <c r="BK26" s="4">
        <f t="shared" si="24"/>
        <v>0</v>
      </c>
      <c r="BL26" s="3">
        <f t="shared" si="25"/>
        <v>0</v>
      </c>
      <c r="BM26" s="3">
        <f t="shared" si="26"/>
        <v>0</v>
      </c>
      <c r="BN26" s="3">
        <f t="shared" si="27"/>
        <v>0</v>
      </c>
      <c r="BO26" s="3">
        <f t="shared" si="28"/>
        <v>0</v>
      </c>
      <c r="BP26" s="3">
        <f t="shared" si="29"/>
        <v>0</v>
      </c>
      <c r="BQ26" s="3">
        <f t="shared" si="30"/>
        <v>0</v>
      </c>
      <c r="BR26">
        <v>2</v>
      </c>
      <c r="BS26" s="3">
        <f t="shared" si="31"/>
        <v>2</v>
      </c>
      <c r="BT26" s="3">
        <f t="shared" si="32"/>
        <v>0</v>
      </c>
      <c r="BU26" s="3" t="b">
        <f t="shared" si="33"/>
        <v>0</v>
      </c>
      <c r="BV26" s="3">
        <f t="shared" si="34"/>
        <v>0</v>
      </c>
      <c r="BW26" s="3">
        <f t="shared" si="35"/>
        <v>10959</v>
      </c>
      <c r="BX26" s="3">
        <f t="shared" si="36"/>
        <v>4</v>
      </c>
      <c r="BY26" s="3" t="str">
        <f t="shared" si="37"/>
        <v>Fri</v>
      </c>
      <c r="BZ26" s="20" t="str">
        <f t="shared" si="38"/>
        <v>Fri</v>
      </c>
      <c r="CA26" s="3">
        <f t="shared" si="39"/>
        <v>1</v>
      </c>
      <c r="CB26" s="24">
        <f t="shared" si="40"/>
        <v>1</v>
      </c>
      <c r="CD26" t="s">
        <v>503</v>
      </c>
      <c r="CE26" t="s">
        <v>513</v>
      </c>
      <c r="CF26" t="s">
        <v>514</v>
      </c>
      <c r="CH26">
        <v>30</v>
      </c>
      <c r="CI26" s="22">
        <f t="shared" si="41"/>
        <v>8.2191780821917804E-2</v>
      </c>
      <c r="CJ26" t="s">
        <v>16</v>
      </c>
      <c r="CK26" s="2">
        <v>5</v>
      </c>
      <c r="CL26" s="20" t="e">
        <f>#REF!</f>
        <v>#REF!</v>
      </c>
    </row>
    <row r="27" spans="1:90" ht="12.75" customHeight="1">
      <c r="A27" s="2">
        <f t="shared" si="42"/>
        <v>25</v>
      </c>
      <c r="B27" t="s">
        <v>4</v>
      </c>
      <c r="C27">
        <v>1880</v>
      </c>
      <c r="D27" s="3">
        <f t="shared" si="0"/>
        <v>7.75</v>
      </c>
      <c r="E27" s="3">
        <f t="shared" si="1"/>
        <v>7</v>
      </c>
      <c r="F27" s="3">
        <f t="shared" si="2"/>
        <v>10957</v>
      </c>
      <c r="G27">
        <v>1</v>
      </c>
      <c r="H27" s="3">
        <f t="shared" si="3"/>
        <v>0</v>
      </c>
      <c r="I27" s="3">
        <f t="shared" si="4"/>
        <v>0</v>
      </c>
      <c r="J27" s="3">
        <f t="shared" si="5"/>
        <v>0</v>
      </c>
      <c r="K27" s="3">
        <f t="shared" si="6"/>
        <v>0</v>
      </c>
      <c r="L27" s="3">
        <f t="shared" si="7"/>
        <v>0</v>
      </c>
      <c r="M27" s="3">
        <f t="shared" si="8"/>
        <v>0</v>
      </c>
      <c r="N27" s="3">
        <f t="shared" si="9"/>
        <v>0</v>
      </c>
      <c r="O27">
        <v>9</v>
      </c>
      <c r="P27" s="3">
        <f t="shared" si="10"/>
        <v>0</v>
      </c>
      <c r="Q27" s="3">
        <f t="shared" si="11"/>
        <v>9</v>
      </c>
      <c r="R27" s="3" t="b">
        <f t="shared" si="12"/>
        <v>0</v>
      </c>
      <c r="S27" s="3">
        <f t="shared" si="13"/>
        <v>0</v>
      </c>
      <c r="T27" s="3">
        <f t="shared" si="14"/>
        <v>10966</v>
      </c>
      <c r="U27" s="3">
        <f t="shared" si="15"/>
        <v>4</v>
      </c>
      <c r="V27" s="18" t="str">
        <f t="shared" si="16"/>
        <v>Fri</v>
      </c>
      <c r="W27" s="1" t="s">
        <v>8</v>
      </c>
      <c r="X27" s="3">
        <f t="shared" si="17"/>
        <v>10</v>
      </c>
      <c r="Y27" s="3">
        <f t="shared" si="18"/>
        <v>3</v>
      </c>
      <c r="Z27" s="3">
        <f t="shared" si="19"/>
        <v>0</v>
      </c>
      <c r="AA27" s="3">
        <f t="shared" si="20"/>
        <v>10963</v>
      </c>
      <c r="AB27" t="s">
        <v>947</v>
      </c>
      <c r="AD27" s="26" t="s">
        <v>14</v>
      </c>
      <c r="AH27" t="s">
        <v>80</v>
      </c>
      <c r="AI27" t="s">
        <v>929</v>
      </c>
      <c r="AK27" t="s">
        <v>81</v>
      </c>
      <c r="AL27" t="s">
        <v>744</v>
      </c>
      <c r="AM27" t="s">
        <v>929</v>
      </c>
      <c r="AN27" s="26" t="s">
        <v>979</v>
      </c>
      <c r="AO27" s="26" t="s">
        <v>24</v>
      </c>
      <c r="AP27" s="26">
        <f t="shared" si="43"/>
        <v>1</v>
      </c>
      <c r="AQ27" s="26" t="str">
        <f t="shared" si="44"/>
        <v/>
      </c>
      <c r="AR27" s="26" t="str">
        <f t="shared" si="45"/>
        <v/>
      </c>
      <c r="AS27" s="26" t="str">
        <f t="shared" si="46"/>
        <v/>
      </c>
      <c r="AT27" s="26" t="str">
        <f t="shared" si="47"/>
        <v/>
      </c>
      <c r="AU27" s="26" t="str">
        <f t="shared" si="48"/>
        <v/>
      </c>
      <c r="AV27" s="26" t="str">
        <f t="shared" si="49"/>
        <v/>
      </c>
      <c r="AW27" s="26" t="str">
        <f t="shared" si="50"/>
        <v/>
      </c>
      <c r="AX27" s="26" t="str">
        <f t="shared" si="51"/>
        <v/>
      </c>
      <c r="AY27" s="26" t="str">
        <f t="shared" si="52"/>
        <v/>
      </c>
      <c r="AZ27" s="26" t="str">
        <f t="shared" si="53"/>
        <v/>
      </c>
      <c r="BA27" s="26" t="str">
        <f t="shared" si="54"/>
        <v/>
      </c>
      <c r="BB27" s="26" t="str">
        <f t="shared" si="55"/>
        <v/>
      </c>
      <c r="BC27" s="26" t="str">
        <f t="shared" si="56"/>
        <v/>
      </c>
      <c r="BD27" s="26" t="str">
        <f t="shared" si="57"/>
        <v/>
      </c>
      <c r="BE27" s="26">
        <f t="shared" si="58"/>
        <v>1</v>
      </c>
      <c r="BF27">
        <v>1880</v>
      </c>
      <c r="BG27" s="5">
        <f t="shared" si="21"/>
        <v>7.75</v>
      </c>
      <c r="BH27" s="5">
        <f t="shared" si="22"/>
        <v>7</v>
      </c>
      <c r="BI27" s="5">
        <f t="shared" si="23"/>
        <v>10957</v>
      </c>
      <c r="BJ27">
        <v>1</v>
      </c>
      <c r="BK27" s="4">
        <f t="shared" si="24"/>
        <v>0</v>
      </c>
      <c r="BL27" s="3">
        <f t="shared" si="25"/>
        <v>0</v>
      </c>
      <c r="BM27" s="3">
        <f t="shared" si="26"/>
        <v>0</v>
      </c>
      <c r="BN27" s="3">
        <f t="shared" si="27"/>
        <v>0</v>
      </c>
      <c r="BO27" s="3">
        <f t="shared" si="28"/>
        <v>0</v>
      </c>
      <c r="BP27" s="3">
        <f t="shared" si="29"/>
        <v>0</v>
      </c>
      <c r="BQ27" s="3">
        <f t="shared" si="30"/>
        <v>0</v>
      </c>
      <c r="BR27">
        <v>5</v>
      </c>
      <c r="BS27" s="3">
        <f t="shared" si="31"/>
        <v>5</v>
      </c>
      <c r="BT27" s="3">
        <f t="shared" si="32"/>
        <v>0</v>
      </c>
      <c r="BU27" s="3" t="b">
        <f t="shared" si="33"/>
        <v>0</v>
      </c>
      <c r="BV27" s="3">
        <f t="shared" si="34"/>
        <v>0</v>
      </c>
      <c r="BW27" s="3">
        <f t="shared" si="35"/>
        <v>10962</v>
      </c>
      <c r="BX27" s="3">
        <f t="shared" si="36"/>
        <v>0</v>
      </c>
      <c r="BY27" s="3" t="str">
        <f t="shared" si="37"/>
        <v>Mon</v>
      </c>
      <c r="BZ27" s="20" t="str">
        <f t="shared" si="38"/>
        <v>Mon</v>
      </c>
      <c r="CA27" s="3">
        <f t="shared" si="39"/>
        <v>1</v>
      </c>
      <c r="CB27" s="24">
        <f t="shared" si="40"/>
        <v>1</v>
      </c>
      <c r="CC27" t="s">
        <v>668</v>
      </c>
      <c r="CD27" t="s">
        <v>503</v>
      </c>
      <c r="CE27" t="s">
        <v>504</v>
      </c>
      <c r="CF27" t="s">
        <v>508</v>
      </c>
      <c r="CG27">
        <v>60</v>
      </c>
      <c r="CH27">
        <v>0</v>
      </c>
      <c r="CI27" s="22">
        <f t="shared" si="41"/>
        <v>0</v>
      </c>
    </row>
    <row r="28" spans="1:90" ht="12.75" customHeight="1">
      <c r="A28" s="2">
        <f t="shared" si="42"/>
        <v>26</v>
      </c>
      <c r="B28" t="s">
        <v>4</v>
      </c>
      <c r="C28">
        <v>1880</v>
      </c>
      <c r="D28" s="3">
        <f t="shared" si="0"/>
        <v>7.75</v>
      </c>
      <c r="E28" s="3">
        <f t="shared" si="1"/>
        <v>7</v>
      </c>
      <c r="F28" s="3">
        <f t="shared" si="2"/>
        <v>10957</v>
      </c>
      <c r="G28">
        <v>1</v>
      </c>
      <c r="H28" s="3">
        <f t="shared" si="3"/>
        <v>0</v>
      </c>
      <c r="I28" s="3">
        <f t="shared" si="4"/>
        <v>0</v>
      </c>
      <c r="J28" s="3">
        <f t="shared" si="5"/>
        <v>0</v>
      </c>
      <c r="K28" s="3">
        <f t="shared" si="6"/>
        <v>0</v>
      </c>
      <c r="L28" s="3">
        <f t="shared" si="7"/>
        <v>0</v>
      </c>
      <c r="M28" s="3">
        <f t="shared" si="8"/>
        <v>0</v>
      </c>
      <c r="N28" s="3">
        <f t="shared" si="9"/>
        <v>0</v>
      </c>
      <c r="O28">
        <v>9</v>
      </c>
      <c r="P28" s="3">
        <f t="shared" si="10"/>
        <v>0</v>
      </c>
      <c r="Q28" s="3">
        <f t="shared" si="11"/>
        <v>9</v>
      </c>
      <c r="R28" s="3" t="b">
        <f t="shared" si="12"/>
        <v>0</v>
      </c>
      <c r="S28" s="3">
        <f t="shared" si="13"/>
        <v>0</v>
      </c>
      <c r="T28" s="3">
        <f t="shared" si="14"/>
        <v>10966</v>
      </c>
      <c r="U28" s="3">
        <f t="shared" si="15"/>
        <v>4</v>
      </c>
      <c r="V28" s="18" t="str">
        <f t="shared" si="16"/>
        <v>Fri</v>
      </c>
      <c r="W28" s="1" t="s">
        <v>8</v>
      </c>
      <c r="X28" s="3">
        <f t="shared" si="17"/>
        <v>10</v>
      </c>
      <c r="Y28" s="3">
        <f t="shared" si="18"/>
        <v>3</v>
      </c>
      <c r="Z28" s="3">
        <f t="shared" si="19"/>
        <v>0</v>
      </c>
      <c r="AA28" s="3">
        <f t="shared" si="20"/>
        <v>10963</v>
      </c>
      <c r="AB28" t="s">
        <v>51</v>
      </c>
      <c r="AC28" t="s">
        <v>20</v>
      </c>
      <c r="AD28" s="26" t="s">
        <v>14</v>
      </c>
      <c r="AE28" t="s">
        <v>935</v>
      </c>
      <c r="AF28" t="s">
        <v>970</v>
      </c>
      <c r="AG28" s="27" t="s">
        <v>52</v>
      </c>
      <c r="AK28" t="s">
        <v>936</v>
      </c>
      <c r="AN28" s="26" t="s">
        <v>978</v>
      </c>
      <c r="AO28" s="26" t="s">
        <v>40</v>
      </c>
      <c r="AP28" s="26" t="str">
        <f t="shared" si="43"/>
        <v/>
      </c>
      <c r="AQ28" s="26">
        <f t="shared" si="44"/>
        <v>2</v>
      </c>
      <c r="AR28" s="26" t="str">
        <f t="shared" si="45"/>
        <v/>
      </c>
      <c r="AS28" s="26" t="str">
        <f t="shared" si="46"/>
        <v/>
      </c>
      <c r="AT28" s="26" t="str">
        <f t="shared" si="47"/>
        <v/>
      </c>
      <c r="AU28" s="26" t="str">
        <f t="shared" si="48"/>
        <v/>
      </c>
      <c r="AV28" s="26" t="str">
        <f t="shared" si="49"/>
        <v/>
      </c>
      <c r="AW28" s="26" t="str">
        <f t="shared" si="50"/>
        <v/>
      </c>
      <c r="AX28" s="26" t="str">
        <f t="shared" si="51"/>
        <v/>
      </c>
      <c r="AY28" s="26" t="str">
        <f t="shared" si="52"/>
        <v/>
      </c>
      <c r="AZ28" s="26" t="str">
        <f t="shared" si="53"/>
        <v/>
      </c>
      <c r="BA28" s="26" t="str">
        <f t="shared" si="54"/>
        <v/>
      </c>
      <c r="BB28" s="26" t="str">
        <f t="shared" si="55"/>
        <v/>
      </c>
      <c r="BC28" s="26" t="str">
        <f t="shared" si="56"/>
        <v/>
      </c>
      <c r="BD28" s="26" t="str">
        <f t="shared" si="57"/>
        <v/>
      </c>
      <c r="BE28" s="26">
        <f t="shared" si="58"/>
        <v>2</v>
      </c>
      <c r="BF28">
        <v>1879</v>
      </c>
      <c r="BG28" s="5">
        <f t="shared" si="21"/>
        <v>7.5</v>
      </c>
      <c r="BH28" s="5">
        <f t="shared" si="22"/>
        <v>7</v>
      </c>
      <c r="BI28" s="5">
        <f t="shared" si="23"/>
        <v>10592</v>
      </c>
      <c r="BJ28">
        <v>12</v>
      </c>
      <c r="BK28" s="4">
        <f t="shared" si="24"/>
        <v>341</v>
      </c>
      <c r="BL28" s="3">
        <f t="shared" si="25"/>
        <v>-3</v>
      </c>
      <c r="BM28" s="3">
        <f t="shared" si="26"/>
        <v>-1</v>
      </c>
      <c r="BN28" s="3">
        <f t="shared" si="27"/>
        <v>-1</v>
      </c>
      <c r="BO28" s="3">
        <f t="shared" si="28"/>
        <v>-1</v>
      </c>
      <c r="BP28" s="3">
        <f t="shared" si="29"/>
        <v>-1</v>
      </c>
      <c r="BQ28" s="3">
        <f t="shared" si="30"/>
        <v>334</v>
      </c>
      <c r="BR28">
        <v>11</v>
      </c>
      <c r="BS28" s="3">
        <f t="shared" si="31"/>
        <v>345</v>
      </c>
      <c r="BT28" s="3">
        <f t="shared" si="32"/>
        <v>3</v>
      </c>
      <c r="BU28" s="3" t="b">
        <f t="shared" si="33"/>
        <v>0</v>
      </c>
      <c r="BV28" s="3">
        <f t="shared" si="34"/>
        <v>0</v>
      </c>
      <c r="BW28" s="3">
        <f t="shared" si="35"/>
        <v>10937</v>
      </c>
      <c r="BX28" s="3">
        <f t="shared" si="36"/>
        <v>3</v>
      </c>
      <c r="BY28" s="3" t="str">
        <f t="shared" si="37"/>
        <v>Thu</v>
      </c>
      <c r="BZ28" s="20" t="str">
        <f t="shared" si="38"/>
        <v>Thu</v>
      </c>
      <c r="CA28" s="3">
        <f t="shared" si="39"/>
        <v>26</v>
      </c>
      <c r="CB28" s="24">
        <f t="shared" si="40"/>
        <v>26</v>
      </c>
      <c r="CC28" t="s">
        <v>668</v>
      </c>
      <c r="CD28" t="s">
        <v>503</v>
      </c>
      <c r="CE28" t="s">
        <v>513</v>
      </c>
      <c r="CH28">
        <v>133</v>
      </c>
      <c r="CI28" s="22">
        <f t="shared" si="41"/>
        <v>0.36438356164383562</v>
      </c>
    </row>
    <row r="29" spans="1:90" ht="12.75" hidden="1" customHeight="1">
      <c r="A29" s="2">
        <f>A28+1</f>
        <v>27</v>
      </c>
      <c r="B29" t="s">
        <v>4</v>
      </c>
      <c r="C29">
        <v>1880</v>
      </c>
      <c r="D29" s="3">
        <f t="shared" si="0"/>
        <v>7.75</v>
      </c>
      <c r="E29" s="3">
        <f t="shared" si="1"/>
        <v>7</v>
      </c>
      <c r="F29" s="3">
        <f t="shared" si="2"/>
        <v>10957</v>
      </c>
      <c r="G29">
        <v>1</v>
      </c>
      <c r="H29" s="3">
        <f t="shared" si="3"/>
        <v>0</v>
      </c>
      <c r="I29" s="3">
        <f t="shared" si="4"/>
        <v>0</v>
      </c>
      <c r="J29" s="3">
        <f t="shared" si="5"/>
        <v>0</v>
      </c>
      <c r="K29" s="3">
        <f t="shared" si="6"/>
        <v>0</v>
      </c>
      <c r="L29" s="3">
        <f t="shared" si="7"/>
        <v>0</v>
      </c>
      <c r="M29" s="3">
        <f t="shared" si="8"/>
        <v>0</v>
      </c>
      <c r="N29" s="3">
        <f t="shared" si="9"/>
        <v>0</v>
      </c>
      <c r="O29">
        <v>9</v>
      </c>
      <c r="P29" s="3">
        <f t="shared" si="10"/>
        <v>0</v>
      </c>
      <c r="Q29" s="3">
        <f t="shared" si="11"/>
        <v>9</v>
      </c>
      <c r="R29" s="3" t="b">
        <f t="shared" si="12"/>
        <v>0</v>
      </c>
      <c r="S29" s="3">
        <f t="shared" si="13"/>
        <v>0</v>
      </c>
      <c r="T29" s="3">
        <f t="shared" si="14"/>
        <v>10966</v>
      </c>
      <c r="U29" s="3">
        <f t="shared" si="15"/>
        <v>4</v>
      </c>
      <c r="V29" s="18" t="str">
        <f t="shared" si="16"/>
        <v>Fri</v>
      </c>
      <c r="W29" s="1" t="s">
        <v>5</v>
      </c>
      <c r="X29" s="3">
        <f t="shared" si="17"/>
        <v>13</v>
      </c>
      <c r="Y29" s="3">
        <f t="shared" si="18"/>
        <v>4</v>
      </c>
      <c r="Z29" s="3">
        <f t="shared" si="19"/>
        <v>0</v>
      </c>
      <c r="AA29" s="3">
        <f t="shared" si="20"/>
        <v>10962</v>
      </c>
      <c r="AB29" t="s">
        <v>46</v>
      </c>
      <c r="AC29" t="s">
        <v>47</v>
      </c>
      <c r="AD29" s="26" t="s">
        <v>14</v>
      </c>
      <c r="AE29" t="s">
        <v>48</v>
      </c>
      <c r="AF29" t="s">
        <v>48</v>
      </c>
      <c r="AG29" s="27" t="s">
        <v>241</v>
      </c>
      <c r="AN29" s="26" t="s">
        <v>36</v>
      </c>
      <c r="AO29" s="26" t="s">
        <v>36</v>
      </c>
      <c r="AP29" s="26" t="str">
        <f t="shared" si="43"/>
        <v/>
      </c>
      <c r="AQ29" s="26" t="str">
        <f t="shared" si="44"/>
        <v/>
      </c>
      <c r="AR29" s="26" t="str">
        <f t="shared" si="45"/>
        <v/>
      </c>
      <c r="AS29" s="26" t="str">
        <f t="shared" si="46"/>
        <v/>
      </c>
      <c r="AT29" s="26" t="str">
        <f t="shared" si="47"/>
        <v/>
      </c>
      <c r="AU29" s="26" t="str">
        <f t="shared" si="48"/>
        <v/>
      </c>
      <c r="AV29" s="26" t="str">
        <f t="shared" si="49"/>
        <v/>
      </c>
      <c r="AW29" s="26" t="str">
        <f t="shared" si="50"/>
        <v/>
      </c>
      <c r="AX29" s="26" t="str">
        <f t="shared" si="51"/>
        <v/>
      </c>
      <c r="AY29" s="26" t="str">
        <f t="shared" si="52"/>
        <v/>
      </c>
      <c r="AZ29" s="26" t="str">
        <f t="shared" si="53"/>
        <v/>
      </c>
      <c r="BA29" s="26" t="str">
        <f t="shared" si="54"/>
        <v/>
      </c>
      <c r="BB29" s="26" t="str">
        <f t="shared" si="55"/>
        <v/>
      </c>
      <c r="BC29" s="26" t="str">
        <f t="shared" si="56"/>
        <v/>
      </c>
      <c r="BD29" s="26" t="str">
        <f t="shared" si="57"/>
        <v/>
      </c>
      <c r="BE29" s="26">
        <f t="shared" si="58"/>
        <v>0</v>
      </c>
      <c r="BF29" s="2">
        <v>1880</v>
      </c>
      <c r="BG29" s="5">
        <f>((BF29-1850)+1)/4</f>
        <v>7.75</v>
      </c>
      <c r="BH29" s="5">
        <f>INT(BG29)</f>
        <v>7</v>
      </c>
      <c r="BI29" s="5">
        <f>((BF29-1850)*365)+BH29</f>
        <v>10957</v>
      </c>
      <c r="BJ29">
        <v>1</v>
      </c>
      <c r="BK29" s="4">
        <f t="shared" si="24"/>
        <v>0</v>
      </c>
      <c r="BL29" s="3">
        <f t="shared" si="25"/>
        <v>0</v>
      </c>
      <c r="BM29" s="3">
        <f t="shared" si="26"/>
        <v>0</v>
      </c>
      <c r="BN29" s="3">
        <f t="shared" si="27"/>
        <v>0</v>
      </c>
      <c r="BO29" s="3">
        <f t="shared" si="28"/>
        <v>0</v>
      </c>
      <c r="BP29" s="3">
        <f t="shared" si="29"/>
        <v>0</v>
      </c>
      <c r="BQ29" s="3">
        <f t="shared" si="30"/>
        <v>0</v>
      </c>
      <c r="BR29">
        <v>2</v>
      </c>
      <c r="BS29" s="3">
        <f>BQ29+BR29</f>
        <v>2</v>
      </c>
      <c r="BT29" s="3">
        <f>MOD(BF29,4)</f>
        <v>0</v>
      </c>
      <c r="BU29" s="3" t="b">
        <f>AND(BT29=0,BS29&gt;59)</f>
        <v>0</v>
      </c>
      <c r="BV29" s="3">
        <f>IF(BU29=TRUE,1,0)</f>
        <v>0</v>
      </c>
      <c r="BW29" s="3">
        <f>SUM(BI29,BS29,BV29)</f>
        <v>10959</v>
      </c>
      <c r="BX29" s="3">
        <f>MOD(BW29,7)</f>
        <v>4</v>
      </c>
      <c r="BY29" s="3" t="str">
        <f>MID("MonTueWedThuFriSatSun",BX29*3+1,3)</f>
        <v>Fri</v>
      </c>
      <c r="BZ29" s="20" t="str">
        <f t="shared" si="38"/>
        <v>Fri</v>
      </c>
      <c r="CA29" s="3">
        <f t="shared" si="39"/>
        <v>3</v>
      </c>
      <c r="CB29" s="24">
        <f t="shared" si="40"/>
        <v>3</v>
      </c>
      <c r="CD29" t="s">
        <v>511</v>
      </c>
      <c r="CE29" t="s">
        <v>512</v>
      </c>
      <c r="CF29" t="s">
        <v>512</v>
      </c>
      <c r="CH29">
        <v>0</v>
      </c>
      <c r="CI29" s="22">
        <f t="shared" si="41"/>
        <v>0</v>
      </c>
      <c r="CJ29" t="s">
        <v>16</v>
      </c>
      <c r="CK29" s="2">
        <v>6</v>
      </c>
      <c r="CL29" s="20" t="e">
        <f>#REF!</f>
        <v>#REF!</v>
      </c>
    </row>
    <row r="30" spans="1:90" ht="12.75" customHeight="1">
      <c r="A30" s="2">
        <f t="shared" si="42"/>
        <v>28</v>
      </c>
      <c r="B30" t="s">
        <v>4</v>
      </c>
      <c r="C30">
        <v>1880</v>
      </c>
      <c r="D30" s="3">
        <f t="shared" si="0"/>
        <v>7.75</v>
      </c>
      <c r="E30" s="3">
        <f t="shared" si="1"/>
        <v>7</v>
      </c>
      <c r="F30" s="3">
        <f t="shared" si="2"/>
        <v>10957</v>
      </c>
      <c r="G30">
        <v>1</v>
      </c>
      <c r="H30" s="3">
        <f t="shared" si="3"/>
        <v>0</v>
      </c>
      <c r="I30" s="3">
        <f t="shared" si="4"/>
        <v>0</v>
      </c>
      <c r="J30" s="3">
        <f t="shared" si="5"/>
        <v>0</v>
      </c>
      <c r="K30" s="3">
        <f t="shared" si="6"/>
        <v>0</v>
      </c>
      <c r="L30" s="3">
        <f t="shared" si="7"/>
        <v>0</v>
      </c>
      <c r="M30" s="3">
        <f t="shared" si="8"/>
        <v>0</v>
      </c>
      <c r="N30" s="3">
        <f t="shared" si="9"/>
        <v>0</v>
      </c>
      <c r="O30">
        <v>16</v>
      </c>
      <c r="P30" s="3">
        <f t="shared" si="10"/>
        <v>0</v>
      </c>
      <c r="Q30" s="3">
        <f t="shared" si="11"/>
        <v>16</v>
      </c>
      <c r="R30" s="3" t="b">
        <f t="shared" si="12"/>
        <v>0</v>
      </c>
      <c r="S30" s="3">
        <f t="shared" si="13"/>
        <v>0</v>
      </c>
      <c r="T30" s="3">
        <f t="shared" si="14"/>
        <v>10973</v>
      </c>
      <c r="U30" s="3">
        <f t="shared" si="15"/>
        <v>4</v>
      </c>
      <c r="V30" s="18" t="str">
        <f t="shared" si="16"/>
        <v>Fri</v>
      </c>
      <c r="W30" s="1" t="s">
        <v>9</v>
      </c>
      <c r="X30" s="3">
        <f t="shared" si="17"/>
        <v>1</v>
      </c>
      <c r="Y30" s="3">
        <f t="shared" si="18"/>
        <v>0</v>
      </c>
      <c r="Z30" s="3">
        <f t="shared" si="19"/>
        <v>0</v>
      </c>
      <c r="AA30" s="3">
        <f t="shared" si="20"/>
        <v>10973</v>
      </c>
      <c r="AB30" t="s">
        <v>956</v>
      </c>
      <c r="AC30" t="s">
        <v>96</v>
      </c>
      <c r="AD30" s="26" t="s">
        <v>14</v>
      </c>
      <c r="AG30" s="27" t="s">
        <v>965</v>
      </c>
      <c r="AK30" t="s">
        <v>66</v>
      </c>
      <c r="AN30" s="31" t="s">
        <v>982</v>
      </c>
      <c r="AO30" s="26" t="s">
        <v>67</v>
      </c>
      <c r="AP30" s="26" t="str">
        <f t="shared" si="43"/>
        <v/>
      </c>
      <c r="AQ30" s="26" t="str">
        <f t="shared" si="44"/>
        <v/>
      </c>
      <c r="AR30" s="26" t="str">
        <f t="shared" si="45"/>
        <v/>
      </c>
      <c r="AS30" s="26">
        <f t="shared" si="46"/>
        <v>4</v>
      </c>
      <c r="AT30" s="26" t="str">
        <f t="shared" si="47"/>
        <v/>
      </c>
      <c r="AU30" s="26" t="str">
        <f t="shared" si="48"/>
        <v/>
      </c>
      <c r="AV30" s="26" t="str">
        <f t="shared" si="49"/>
        <v/>
      </c>
      <c r="AW30" s="26" t="str">
        <f t="shared" si="50"/>
        <v/>
      </c>
      <c r="AX30" s="26" t="str">
        <f t="shared" si="51"/>
        <v/>
      </c>
      <c r="AY30" s="26" t="str">
        <f t="shared" si="52"/>
        <v/>
      </c>
      <c r="AZ30" s="26" t="str">
        <f t="shared" si="53"/>
        <v/>
      </c>
      <c r="BA30" s="26" t="str">
        <f t="shared" si="54"/>
        <v/>
      </c>
      <c r="BB30" s="26" t="str">
        <f t="shared" si="55"/>
        <v/>
      </c>
      <c r="BC30" s="26" t="str">
        <f t="shared" si="56"/>
        <v/>
      </c>
      <c r="BD30" s="26" t="str">
        <f t="shared" si="57"/>
        <v/>
      </c>
      <c r="BE30" s="26">
        <f t="shared" si="58"/>
        <v>4</v>
      </c>
      <c r="BF30" s="2">
        <v>1880</v>
      </c>
      <c r="BG30" s="5">
        <f t="shared" ref="BG30:BG93" si="59">((BF30-1850)+1)/4</f>
        <v>7.75</v>
      </c>
      <c r="BH30" s="5">
        <f t="shared" si="22"/>
        <v>7</v>
      </c>
      <c r="BI30" s="5">
        <f t="shared" ref="BI30:BI93" si="60">((BF30-1850)*365)+BH30</f>
        <v>10957</v>
      </c>
      <c r="BJ30">
        <v>1</v>
      </c>
      <c r="BK30" s="4">
        <f t="shared" si="24"/>
        <v>0</v>
      </c>
      <c r="BL30" s="3">
        <f t="shared" si="25"/>
        <v>0</v>
      </c>
      <c r="BM30" s="3">
        <f t="shared" si="26"/>
        <v>0</v>
      </c>
      <c r="BN30" s="3">
        <f t="shared" si="27"/>
        <v>0</v>
      </c>
      <c r="BO30" s="3">
        <f t="shared" si="28"/>
        <v>0</v>
      </c>
      <c r="BP30" s="3">
        <f t="shared" si="29"/>
        <v>0</v>
      </c>
      <c r="BQ30" s="3">
        <f t="shared" si="30"/>
        <v>0</v>
      </c>
      <c r="BR30">
        <v>13</v>
      </c>
      <c r="BS30" s="3">
        <f t="shared" si="31"/>
        <v>13</v>
      </c>
      <c r="BT30" s="3">
        <f t="shared" ref="BT30:BT93" si="61">MOD(BF30,4)</f>
        <v>0</v>
      </c>
      <c r="BU30" s="3" t="b">
        <f t="shared" si="33"/>
        <v>0</v>
      </c>
      <c r="BV30" s="3">
        <f t="shared" si="34"/>
        <v>0</v>
      </c>
      <c r="BW30" s="3">
        <f t="shared" si="35"/>
        <v>10970</v>
      </c>
      <c r="BX30" s="3">
        <f t="shared" si="36"/>
        <v>1</v>
      </c>
      <c r="BY30" s="3" t="str">
        <f t="shared" si="37"/>
        <v>Tue</v>
      </c>
      <c r="BZ30" s="20" t="str">
        <f t="shared" si="38"/>
        <v>Tue</v>
      </c>
      <c r="CA30" s="3">
        <f t="shared" si="39"/>
        <v>3</v>
      </c>
      <c r="CB30" s="24">
        <f t="shared" si="40"/>
        <v>3</v>
      </c>
      <c r="CD30" t="s">
        <v>503</v>
      </c>
      <c r="CE30" t="s">
        <v>513</v>
      </c>
      <c r="CF30" t="s">
        <v>514</v>
      </c>
      <c r="CH30">
        <v>30</v>
      </c>
      <c r="CI30" s="22">
        <f t="shared" si="41"/>
        <v>8.2191780821917804E-2</v>
      </c>
      <c r="CJ30" t="s">
        <v>16</v>
      </c>
      <c r="CK30" s="2">
        <v>7</v>
      </c>
      <c r="CL30" s="20" t="e">
        <f>#REF!</f>
        <v>#REF!</v>
      </c>
    </row>
    <row r="31" spans="1:90" ht="12.75" customHeight="1">
      <c r="A31" s="2">
        <f t="shared" si="42"/>
        <v>29</v>
      </c>
      <c r="B31" t="s">
        <v>4</v>
      </c>
      <c r="C31">
        <v>1880</v>
      </c>
      <c r="D31" s="3">
        <f t="shared" si="0"/>
        <v>7.75</v>
      </c>
      <c r="E31" s="3">
        <f t="shared" si="1"/>
        <v>7</v>
      </c>
      <c r="F31" s="3">
        <f t="shared" si="2"/>
        <v>10957</v>
      </c>
      <c r="G31">
        <v>1</v>
      </c>
      <c r="H31" s="3">
        <f t="shared" si="3"/>
        <v>0</v>
      </c>
      <c r="I31" s="3">
        <f t="shared" si="4"/>
        <v>0</v>
      </c>
      <c r="J31" s="3">
        <f t="shared" si="5"/>
        <v>0</v>
      </c>
      <c r="K31" s="3">
        <f t="shared" si="6"/>
        <v>0</v>
      </c>
      <c r="L31" s="3">
        <f t="shared" si="7"/>
        <v>0</v>
      </c>
      <c r="M31" s="3">
        <f t="shared" si="8"/>
        <v>0</v>
      </c>
      <c r="N31" s="3">
        <f t="shared" si="9"/>
        <v>0</v>
      </c>
      <c r="O31">
        <v>16</v>
      </c>
      <c r="P31" s="3">
        <f t="shared" si="10"/>
        <v>0</v>
      </c>
      <c r="Q31" s="3">
        <f t="shared" si="11"/>
        <v>16</v>
      </c>
      <c r="R31" s="3" t="b">
        <f t="shared" si="12"/>
        <v>0</v>
      </c>
      <c r="S31" s="3">
        <f t="shared" si="13"/>
        <v>0</v>
      </c>
      <c r="T31" s="3">
        <f t="shared" si="14"/>
        <v>10973</v>
      </c>
      <c r="U31" s="3">
        <f t="shared" si="15"/>
        <v>4</v>
      </c>
      <c r="V31" s="18" t="str">
        <f t="shared" si="16"/>
        <v>Fri</v>
      </c>
      <c r="W31" s="1" t="s">
        <v>9</v>
      </c>
      <c r="X31" s="3">
        <f t="shared" si="17"/>
        <v>1</v>
      </c>
      <c r="Y31" s="3">
        <f t="shared" si="18"/>
        <v>0</v>
      </c>
      <c r="Z31" s="3">
        <f t="shared" si="19"/>
        <v>0</v>
      </c>
      <c r="AA31" s="3">
        <f t="shared" si="20"/>
        <v>10973</v>
      </c>
      <c r="AB31" t="s">
        <v>97</v>
      </c>
      <c r="AC31" t="s">
        <v>98</v>
      </c>
      <c r="AD31" s="26" t="s">
        <v>14</v>
      </c>
      <c r="AE31" t="s">
        <v>99</v>
      </c>
      <c r="AF31" t="s">
        <v>972</v>
      </c>
      <c r="AH31" t="s">
        <v>15</v>
      </c>
      <c r="AI31" t="s">
        <v>929</v>
      </c>
      <c r="AK31" t="s">
        <v>957</v>
      </c>
      <c r="AN31" s="31" t="s">
        <v>982</v>
      </c>
      <c r="AO31" s="26" t="s">
        <v>67</v>
      </c>
      <c r="AP31" s="26" t="str">
        <f t="shared" si="43"/>
        <v/>
      </c>
      <c r="AQ31" s="26" t="str">
        <f t="shared" si="44"/>
        <v/>
      </c>
      <c r="AR31" s="26" t="str">
        <f t="shared" si="45"/>
        <v/>
      </c>
      <c r="AS31" s="26">
        <f t="shared" si="46"/>
        <v>4</v>
      </c>
      <c r="AT31" s="26" t="str">
        <f t="shared" si="47"/>
        <v/>
      </c>
      <c r="AU31" s="26" t="str">
        <f t="shared" si="48"/>
        <v/>
      </c>
      <c r="AV31" s="26" t="str">
        <f t="shared" si="49"/>
        <v/>
      </c>
      <c r="AW31" s="26" t="str">
        <f t="shared" si="50"/>
        <v/>
      </c>
      <c r="AX31" s="26" t="str">
        <f t="shared" si="51"/>
        <v/>
      </c>
      <c r="AY31" s="26" t="str">
        <f t="shared" si="52"/>
        <v/>
      </c>
      <c r="AZ31" s="26" t="str">
        <f t="shared" si="53"/>
        <v/>
      </c>
      <c r="BA31" s="26" t="str">
        <f t="shared" si="54"/>
        <v/>
      </c>
      <c r="BB31" s="26" t="str">
        <f t="shared" si="55"/>
        <v/>
      </c>
      <c r="BC31" s="26" t="str">
        <f t="shared" si="56"/>
        <v/>
      </c>
      <c r="BD31" s="26" t="str">
        <f t="shared" si="57"/>
        <v/>
      </c>
      <c r="BE31" s="26">
        <f t="shared" si="58"/>
        <v>4</v>
      </c>
      <c r="BF31" s="2">
        <v>1880</v>
      </c>
      <c r="BG31" s="5">
        <f t="shared" si="59"/>
        <v>7.75</v>
      </c>
      <c r="BH31" s="5">
        <f t="shared" si="22"/>
        <v>7</v>
      </c>
      <c r="BI31" s="5">
        <f t="shared" si="60"/>
        <v>10957</v>
      </c>
      <c r="BJ31">
        <v>1</v>
      </c>
      <c r="BK31" s="4">
        <f t="shared" si="24"/>
        <v>0</v>
      </c>
      <c r="BL31" s="3">
        <f t="shared" si="25"/>
        <v>0</v>
      </c>
      <c r="BM31" s="3">
        <f t="shared" si="26"/>
        <v>0</v>
      </c>
      <c r="BN31" s="3">
        <f t="shared" si="27"/>
        <v>0</v>
      </c>
      <c r="BO31" s="3">
        <f t="shared" si="28"/>
        <v>0</v>
      </c>
      <c r="BP31" s="3">
        <f t="shared" si="29"/>
        <v>0</v>
      </c>
      <c r="BQ31" s="3">
        <f t="shared" si="30"/>
        <v>0</v>
      </c>
      <c r="BR31">
        <v>13</v>
      </c>
      <c r="BS31" s="3">
        <f t="shared" si="31"/>
        <v>13</v>
      </c>
      <c r="BT31" s="3">
        <f t="shared" si="61"/>
        <v>0</v>
      </c>
      <c r="BU31" s="3" t="b">
        <f t="shared" si="33"/>
        <v>0</v>
      </c>
      <c r="BV31" s="3">
        <f t="shared" si="34"/>
        <v>0</v>
      </c>
      <c r="BW31" s="3">
        <f t="shared" si="35"/>
        <v>10970</v>
      </c>
      <c r="BX31" s="3">
        <f t="shared" si="36"/>
        <v>1</v>
      </c>
      <c r="BY31" s="3" t="str">
        <f t="shared" si="37"/>
        <v>Tue</v>
      </c>
      <c r="BZ31" s="20" t="str">
        <f t="shared" si="38"/>
        <v>Tue</v>
      </c>
      <c r="CA31" s="3">
        <f t="shared" si="39"/>
        <v>3</v>
      </c>
      <c r="CB31" s="24">
        <f t="shared" si="40"/>
        <v>3</v>
      </c>
      <c r="CD31" t="s">
        <v>501</v>
      </c>
      <c r="CE31" t="s">
        <v>502</v>
      </c>
      <c r="CH31">
        <v>0</v>
      </c>
      <c r="CI31" s="22">
        <f t="shared" si="41"/>
        <v>0</v>
      </c>
      <c r="CJ31" t="s">
        <v>16</v>
      </c>
      <c r="CK31" s="2">
        <v>7</v>
      </c>
      <c r="CL31" s="20" t="e">
        <f>#REF!</f>
        <v>#REF!</v>
      </c>
    </row>
    <row r="32" spans="1:90" ht="12.75" customHeight="1">
      <c r="A32" s="2">
        <f t="shared" si="42"/>
        <v>30</v>
      </c>
      <c r="B32" t="s">
        <v>4</v>
      </c>
      <c r="C32">
        <v>1880</v>
      </c>
      <c r="D32" s="3">
        <f t="shared" si="0"/>
        <v>7.75</v>
      </c>
      <c r="E32" s="3">
        <f t="shared" si="1"/>
        <v>7</v>
      </c>
      <c r="F32" s="3">
        <f t="shared" si="2"/>
        <v>10957</v>
      </c>
      <c r="G32">
        <v>1</v>
      </c>
      <c r="H32" s="3">
        <f t="shared" si="3"/>
        <v>0</v>
      </c>
      <c r="I32" s="3">
        <f t="shared" si="4"/>
        <v>0</v>
      </c>
      <c r="J32" s="3">
        <f t="shared" si="5"/>
        <v>0</v>
      </c>
      <c r="K32" s="3">
        <f t="shared" si="6"/>
        <v>0</v>
      </c>
      <c r="L32" s="3">
        <f t="shared" si="7"/>
        <v>0</v>
      </c>
      <c r="M32" s="3">
        <f t="shared" si="8"/>
        <v>0</v>
      </c>
      <c r="N32" s="3">
        <f t="shared" si="9"/>
        <v>0</v>
      </c>
      <c r="O32">
        <v>16</v>
      </c>
      <c r="P32" s="3">
        <f t="shared" si="10"/>
        <v>0</v>
      </c>
      <c r="Q32" s="3">
        <f t="shared" si="11"/>
        <v>16</v>
      </c>
      <c r="R32" s="3" t="b">
        <f t="shared" si="12"/>
        <v>0</v>
      </c>
      <c r="S32" s="3">
        <f t="shared" si="13"/>
        <v>0</v>
      </c>
      <c r="T32" s="3">
        <f t="shared" si="14"/>
        <v>10973</v>
      </c>
      <c r="U32" s="3">
        <f t="shared" si="15"/>
        <v>4</v>
      </c>
      <c r="V32" s="18" t="str">
        <f t="shared" si="16"/>
        <v>Fri</v>
      </c>
      <c r="W32" s="1" t="s">
        <v>9</v>
      </c>
      <c r="X32" s="3">
        <f t="shared" si="17"/>
        <v>1</v>
      </c>
      <c r="Y32" s="3">
        <f t="shared" si="18"/>
        <v>0</v>
      </c>
      <c r="Z32" s="3">
        <f t="shared" si="19"/>
        <v>0</v>
      </c>
      <c r="AA32" s="3">
        <f t="shared" si="20"/>
        <v>10973</v>
      </c>
      <c r="AB32" t="s">
        <v>54</v>
      </c>
      <c r="AC32" t="s">
        <v>34</v>
      </c>
      <c r="AD32" s="26" t="s">
        <v>14</v>
      </c>
      <c r="AG32" s="27" t="s">
        <v>55</v>
      </c>
      <c r="AK32" t="s">
        <v>56</v>
      </c>
      <c r="AN32" s="31" t="s">
        <v>982</v>
      </c>
      <c r="AO32" s="26" t="s">
        <v>57</v>
      </c>
      <c r="AP32" s="26" t="str">
        <f t="shared" si="43"/>
        <v/>
      </c>
      <c r="AQ32" s="26" t="str">
        <f t="shared" si="44"/>
        <v/>
      </c>
      <c r="AR32" s="26" t="str">
        <f t="shared" si="45"/>
        <v/>
      </c>
      <c r="AS32" s="26" t="str">
        <f t="shared" si="46"/>
        <v/>
      </c>
      <c r="AT32" s="26">
        <f t="shared" si="47"/>
        <v>5</v>
      </c>
      <c r="AU32" s="26" t="str">
        <f t="shared" si="48"/>
        <v/>
      </c>
      <c r="AV32" s="26" t="str">
        <f t="shared" si="49"/>
        <v/>
      </c>
      <c r="AW32" s="26" t="str">
        <f t="shared" si="50"/>
        <v/>
      </c>
      <c r="AX32" s="26" t="str">
        <f t="shared" si="51"/>
        <v/>
      </c>
      <c r="AY32" s="26" t="str">
        <f t="shared" si="52"/>
        <v/>
      </c>
      <c r="AZ32" s="26" t="str">
        <f t="shared" si="53"/>
        <v/>
      </c>
      <c r="BA32" s="26" t="str">
        <f t="shared" si="54"/>
        <v/>
      </c>
      <c r="BB32" s="26" t="str">
        <f t="shared" si="55"/>
        <v/>
      </c>
      <c r="BC32" s="26" t="str">
        <f t="shared" si="56"/>
        <v/>
      </c>
      <c r="BD32" s="26" t="str">
        <f t="shared" si="57"/>
        <v/>
      </c>
      <c r="BE32" s="26">
        <f t="shared" si="58"/>
        <v>5</v>
      </c>
      <c r="BF32" s="2">
        <v>1879</v>
      </c>
      <c r="BG32" s="5">
        <f t="shared" si="59"/>
        <v>7.5</v>
      </c>
      <c r="BH32" s="5">
        <f t="shared" si="22"/>
        <v>7</v>
      </c>
      <c r="BI32" s="5">
        <f t="shared" si="60"/>
        <v>10592</v>
      </c>
      <c r="BJ32">
        <v>12</v>
      </c>
      <c r="BK32" s="4">
        <f t="shared" si="24"/>
        <v>341</v>
      </c>
      <c r="BL32" s="3">
        <f t="shared" si="25"/>
        <v>-3</v>
      </c>
      <c r="BM32" s="3">
        <f t="shared" si="26"/>
        <v>-1</v>
      </c>
      <c r="BN32" s="3">
        <f t="shared" si="27"/>
        <v>-1</v>
      </c>
      <c r="BO32" s="3">
        <f t="shared" si="28"/>
        <v>-1</v>
      </c>
      <c r="BP32" s="3">
        <f t="shared" si="29"/>
        <v>-1</v>
      </c>
      <c r="BQ32" s="3">
        <f t="shared" si="30"/>
        <v>334</v>
      </c>
      <c r="BR32">
        <v>25</v>
      </c>
      <c r="BS32" s="3">
        <f t="shared" si="31"/>
        <v>359</v>
      </c>
      <c r="BT32" s="3">
        <f t="shared" si="61"/>
        <v>3</v>
      </c>
      <c r="BU32" s="3" t="b">
        <f t="shared" si="33"/>
        <v>0</v>
      </c>
      <c r="BV32" s="3">
        <f t="shared" si="34"/>
        <v>0</v>
      </c>
      <c r="BW32" s="3">
        <f t="shared" si="35"/>
        <v>10951</v>
      </c>
      <c r="BX32" s="3">
        <f t="shared" si="36"/>
        <v>3</v>
      </c>
      <c r="BY32" s="3" t="str">
        <f t="shared" si="37"/>
        <v>Thu</v>
      </c>
      <c r="BZ32" s="20" t="str">
        <f t="shared" si="38"/>
        <v>Thu</v>
      </c>
      <c r="CA32" s="3">
        <f t="shared" si="39"/>
        <v>22</v>
      </c>
      <c r="CB32" s="24">
        <f t="shared" si="40"/>
        <v>22</v>
      </c>
      <c r="CD32" t="s">
        <v>503</v>
      </c>
      <c r="CE32" t="s">
        <v>504</v>
      </c>
      <c r="CF32" t="s">
        <v>508</v>
      </c>
      <c r="CG32">
        <v>60</v>
      </c>
      <c r="CH32">
        <v>0</v>
      </c>
      <c r="CI32" s="22">
        <f t="shared" si="41"/>
        <v>0</v>
      </c>
      <c r="CJ32" t="s">
        <v>16</v>
      </c>
      <c r="CK32" s="2">
        <v>10</v>
      </c>
      <c r="CL32" s="20" t="e">
        <f>#REF!</f>
        <v>#REF!</v>
      </c>
    </row>
    <row r="33" spans="1:90" ht="12.75" customHeight="1">
      <c r="A33" s="2">
        <f t="shared" si="42"/>
        <v>31</v>
      </c>
      <c r="B33" t="s">
        <v>4</v>
      </c>
      <c r="C33">
        <v>1880</v>
      </c>
      <c r="D33" s="3">
        <f t="shared" si="0"/>
        <v>7.75</v>
      </c>
      <c r="E33" s="3">
        <f t="shared" si="1"/>
        <v>7</v>
      </c>
      <c r="F33" s="3">
        <f t="shared" si="2"/>
        <v>10957</v>
      </c>
      <c r="G33">
        <v>1</v>
      </c>
      <c r="H33" s="3">
        <f t="shared" si="3"/>
        <v>0</v>
      </c>
      <c r="I33" s="3">
        <f t="shared" si="4"/>
        <v>0</v>
      </c>
      <c r="J33" s="3">
        <f t="shared" si="5"/>
        <v>0</v>
      </c>
      <c r="K33" s="3">
        <f t="shared" si="6"/>
        <v>0</v>
      </c>
      <c r="L33" s="3">
        <f t="shared" si="7"/>
        <v>0</v>
      </c>
      <c r="M33" s="3">
        <f t="shared" si="8"/>
        <v>0</v>
      </c>
      <c r="N33" s="3">
        <f t="shared" si="9"/>
        <v>0</v>
      </c>
      <c r="O33">
        <v>16</v>
      </c>
      <c r="P33" s="3">
        <f t="shared" si="10"/>
        <v>0</v>
      </c>
      <c r="Q33" s="3">
        <f t="shared" si="11"/>
        <v>16</v>
      </c>
      <c r="R33" s="3" t="b">
        <f t="shared" si="12"/>
        <v>0</v>
      </c>
      <c r="S33" s="3">
        <f t="shared" si="13"/>
        <v>0</v>
      </c>
      <c r="T33" s="3">
        <f t="shared" si="14"/>
        <v>10973</v>
      </c>
      <c r="U33" s="3">
        <f t="shared" si="15"/>
        <v>4</v>
      </c>
      <c r="V33" s="18" t="str">
        <f t="shared" si="16"/>
        <v>Fri</v>
      </c>
      <c r="W33" s="1" t="s">
        <v>5</v>
      </c>
      <c r="X33" s="3">
        <f t="shared" si="17"/>
        <v>13</v>
      </c>
      <c r="Y33" s="3">
        <f t="shared" si="18"/>
        <v>4</v>
      </c>
      <c r="Z33" s="3">
        <f t="shared" si="19"/>
        <v>0</v>
      </c>
      <c r="AA33" s="3">
        <f t="shared" si="20"/>
        <v>10969</v>
      </c>
      <c r="AB33" t="s">
        <v>37</v>
      </c>
      <c r="AC33" t="s">
        <v>34</v>
      </c>
      <c r="AD33" s="26" t="s">
        <v>14</v>
      </c>
      <c r="AG33" s="27" t="s">
        <v>38</v>
      </c>
      <c r="AK33" t="s">
        <v>90</v>
      </c>
      <c r="AL33" t="s">
        <v>91</v>
      </c>
      <c r="AM33" t="s">
        <v>929</v>
      </c>
      <c r="AN33" s="26" t="s">
        <v>980</v>
      </c>
      <c r="AO33" s="26" t="s">
        <v>32</v>
      </c>
      <c r="AP33" s="26" t="str">
        <f t="shared" si="43"/>
        <v/>
      </c>
      <c r="AQ33" s="26" t="str">
        <f t="shared" si="44"/>
        <v/>
      </c>
      <c r="AR33" s="26">
        <f t="shared" si="45"/>
        <v>3</v>
      </c>
      <c r="AS33" s="26" t="str">
        <f t="shared" si="46"/>
        <v/>
      </c>
      <c r="AT33" s="26" t="str">
        <f t="shared" si="47"/>
        <v/>
      </c>
      <c r="AU33" s="26" t="str">
        <f t="shared" si="48"/>
        <v/>
      </c>
      <c r="AV33" s="26" t="str">
        <f t="shared" si="49"/>
        <v/>
      </c>
      <c r="AW33" s="26" t="str">
        <f t="shared" si="50"/>
        <v/>
      </c>
      <c r="AX33" s="26" t="str">
        <f t="shared" si="51"/>
        <v/>
      </c>
      <c r="AY33" s="26" t="str">
        <f t="shared" si="52"/>
        <v/>
      </c>
      <c r="AZ33" s="26" t="str">
        <f t="shared" si="53"/>
        <v/>
      </c>
      <c r="BA33" s="26" t="str">
        <f t="shared" si="54"/>
        <v/>
      </c>
      <c r="BB33" s="26" t="str">
        <f t="shared" si="55"/>
        <v/>
      </c>
      <c r="BC33" s="26" t="str">
        <f t="shared" si="56"/>
        <v/>
      </c>
      <c r="BD33" s="26" t="str">
        <f t="shared" si="57"/>
        <v/>
      </c>
      <c r="BE33" s="26">
        <f t="shared" si="58"/>
        <v>3</v>
      </c>
      <c r="BF33" s="2">
        <v>1880</v>
      </c>
      <c r="BG33" s="5">
        <f t="shared" si="59"/>
        <v>7.75</v>
      </c>
      <c r="BH33" s="5">
        <f t="shared" si="22"/>
        <v>7</v>
      </c>
      <c r="BI33" s="5">
        <f t="shared" si="60"/>
        <v>10957</v>
      </c>
      <c r="BJ33">
        <v>1</v>
      </c>
      <c r="BK33" s="4">
        <f t="shared" si="24"/>
        <v>0</v>
      </c>
      <c r="BL33" s="3">
        <f t="shared" si="25"/>
        <v>0</v>
      </c>
      <c r="BM33" s="3">
        <f t="shared" si="26"/>
        <v>0</v>
      </c>
      <c r="BN33" s="3">
        <f t="shared" si="27"/>
        <v>0</v>
      </c>
      <c r="BO33" s="3">
        <f t="shared" si="28"/>
        <v>0</v>
      </c>
      <c r="BP33" s="3">
        <f t="shared" si="29"/>
        <v>0</v>
      </c>
      <c r="BQ33" s="3">
        <f t="shared" si="30"/>
        <v>0</v>
      </c>
      <c r="BR33">
        <v>10</v>
      </c>
      <c r="BS33" s="3">
        <f t="shared" si="31"/>
        <v>10</v>
      </c>
      <c r="BT33" s="3">
        <f t="shared" si="61"/>
        <v>0</v>
      </c>
      <c r="BU33" s="3" t="b">
        <f t="shared" si="33"/>
        <v>0</v>
      </c>
      <c r="BV33" s="3">
        <f t="shared" si="34"/>
        <v>0</v>
      </c>
      <c r="BW33" s="3">
        <f t="shared" si="35"/>
        <v>10967</v>
      </c>
      <c r="BX33" s="3">
        <f t="shared" si="36"/>
        <v>5</v>
      </c>
      <c r="BY33" s="3" t="str">
        <f t="shared" si="37"/>
        <v>Sat</v>
      </c>
      <c r="BZ33" s="20" t="str">
        <f t="shared" si="38"/>
        <v>Sat</v>
      </c>
      <c r="CA33" s="3">
        <f t="shared" si="39"/>
        <v>2</v>
      </c>
      <c r="CB33" s="24">
        <f t="shared" si="40"/>
        <v>2</v>
      </c>
      <c r="CD33" t="s">
        <v>503</v>
      </c>
      <c r="CE33" t="s">
        <v>517</v>
      </c>
      <c r="CF33" t="s">
        <v>520</v>
      </c>
      <c r="CG33">
        <v>120</v>
      </c>
      <c r="CH33">
        <v>14</v>
      </c>
      <c r="CI33" s="22">
        <f t="shared" si="41"/>
        <v>3.8356164383561646E-2</v>
      </c>
      <c r="CJ33" t="s">
        <v>16</v>
      </c>
      <c r="CK33" s="2">
        <v>9</v>
      </c>
      <c r="CL33" s="20" t="e">
        <f>#REF!</f>
        <v>#REF!</v>
      </c>
    </row>
    <row r="34" spans="1:90" ht="12.75" customHeight="1">
      <c r="A34" s="2">
        <f t="shared" si="42"/>
        <v>32</v>
      </c>
      <c r="B34" t="s">
        <v>4</v>
      </c>
      <c r="C34">
        <v>1880</v>
      </c>
      <c r="D34" s="3">
        <f t="shared" si="0"/>
        <v>7.75</v>
      </c>
      <c r="E34" s="3">
        <f t="shared" si="1"/>
        <v>7</v>
      </c>
      <c r="F34" s="3">
        <f t="shared" si="2"/>
        <v>10957</v>
      </c>
      <c r="G34">
        <v>1</v>
      </c>
      <c r="H34" s="3">
        <f t="shared" si="3"/>
        <v>0</v>
      </c>
      <c r="I34" s="3">
        <f t="shared" si="4"/>
        <v>0</v>
      </c>
      <c r="J34" s="3">
        <f t="shared" si="5"/>
        <v>0</v>
      </c>
      <c r="K34" s="3">
        <f t="shared" si="6"/>
        <v>0</v>
      </c>
      <c r="L34" s="3">
        <f t="shared" si="7"/>
        <v>0</v>
      </c>
      <c r="M34" s="3">
        <f t="shared" si="8"/>
        <v>0</v>
      </c>
      <c r="N34" s="3">
        <f t="shared" si="9"/>
        <v>0</v>
      </c>
      <c r="O34">
        <v>16</v>
      </c>
      <c r="P34" s="3">
        <f t="shared" si="10"/>
        <v>0</v>
      </c>
      <c r="Q34" s="3">
        <f t="shared" si="11"/>
        <v>16</v>
      </c>
      <c r="R34" s="3" t="b">
        <f t="shared" si="12"/>
        <v>0</v>
      </c>
      <c r="S34" s="3">
        <f t="shared" si="13"/>
        <v>0</v>
      </c>
      <c r="T34" s="3">
        <f t="shared" si="14"/>
        <v>10973</v>
      </c>
      <c r="U34" s="3">
        <f t="shared" si="15"/>
        <v>4</v>
      </c>
      <c r="V34" s="18" t="str">
        <f t="shared" si="16"/>
        <v>Fri</v>
      </c>
      <c r="W34" s="1" t="s">
        <v>5</v>
      </c>
      <c r="X34" s="3">
        <f t="shared" si="17"/>
        <v>13</v>
      </c>
      <c r="Y34" s="3">
        <f t="shared" si="18"/>
        <v>4</v>
      </c>
      <c r="Z34" s="3">
        <f t="shared" si="19"/>
        <v>0</v>
      </c>
      <c r="AA34" s="3">
        <f t="shared" si="20"/>
        <v>10969</v>
      </c>
      <c r="AB34" t="s">
        <v>949</v>
      </c>
      <c r="AC34" t="s">
        <v>20</v>
      </c>
      <c r="AD34" s="26" t="s">
        <v>14</v>
      </c>
      <c r="AE34" t="s">
        <v>950</v>
      </c>
      <c r="AF34" t="s">
        <v>974</v>
      </c>
      <c r="AH34" t="s">
        <v>15</v>
      </c>
      <c r="AI34" t="s">
        <v>929</v>
      </c>
      <c r="AK34" t="s">
        <v>49</v>
      </c>
      <c r="AL34" t="s">
        <v>50</v>
      </c>
      <c r="AM34" t="s">
        <v>929</v>
      </c>
      <c r="AN34" s="26" t="s">
        <v>979</v>
      </c>
      <c r="AO34" s="26" t="s">
        <v>24</v>
      </c>
      <c r="AP34" s="26">
        <f t="shared" si="43"/>
        <v>1</v>
      </c>
      <c r="AQ34" s="26" t="str">
        <f t="shared" si="44"/>
        <v/>
      </c>
      <c r="AR34" s="26" t="str">
        <f t="shared" si="45"/>
        <v/>
      </c>
      <c r="AS34" s="26" t="str">
        <f t="shared" si="46"/>
        <v/>
      </c>
      <c r="AT34" s="26" t="str">
        <f t="shared" si="47"/>
        <v/>
      </c>
      <c r="AU34" s="26" t="str">
        <f t="shared" si="48"/>
        <v/>
      </c>
      <c r="AV34" s="26" t="str">
        <f t="shared" si="49"/>
        <v/>
      </c>
      <c r="AW34" s="26" t="str">
        <f t="shared" si="50"/>
        <v/>
      </c>
      <c r="AX34" s="26" t="str">
        <f t="shared" si="51"/>
        <v/>
      </c>
      <c r="AY34" s="26" t="str">
        <f t="shared" si="52"/>
        <v/>
      </c>
      <c r="AZ34" s="26" t="str">
        <f t="shared" si="53"/>
        <v/>
      </c>
      <c r="BA34" s="26" t="str">
        <f t="shared" si="54"/>
        <v/>
      </c>
      <c r="BB34" s="26" t="str">
        <f t="shared" si="55"/>
        <v/>
      </c>
      <c r="BC34" s="26" t="str">
        <f t="shared" si="56"/>
        <v/>
      </c>
      <c r="BD34" s="26" t="str">
        <f t="shared" si="57"/>
        <v/>
      </c>
      <c r="BE34" s="26">
        <f t="shared" si="58"/>
        <v>1</v>
      </c>
      <c r="BF34">
        <v>1880</v>
      </c>
      <c r="BG34" s="5">
        <f t="shared" si="59"/>
        <v>7.75</v>
      </c>
      <c r="BH34" s="5">
        <f t="shared" si="22"/>
        <v>7</v>
      </c>
      <c r="BI34" s="5">
        <f t="shared" si="60"/>
        <v>10957</v>
      </c>
      <c r="BJ34">
        <v>1</v>
      </c>
      <c r="BK34" s="4">
        <f t="shared" si="24"/>
        <v>0</v>
      </c>
      <c r="BL34" s="3">
        <f t="shared" si="25"/>
        <v>0</v>
      </c>
      <c r="BM34" s="3">
        <f t="shared" si="26"/>
        <v>0</v>
      </c>
      <c r="BN34" s="3">
        <f t="shared" si="27"/>
        <v>0</v>
      </c>
      <c r="BO34" s="3">
        <f t="shared" si="28"/>
        <v>0</v>
      </c>
      <c r="BP34" s="3">
        <f t="shared" si="29"/>
        <v>0</v>
      </c>
      <c r="BQ34" s="3">
        <f t="shared" si="30"/>
        <v>0</v>
      </c>
      <c r="BR34">
        <v>10</v>
      </c>
      <c r="BS34" s="3">
        <f t="shared" si="31"/>
        <v>10</v>
      </c>
      <c r="BT34" s="3">
        <f t="shared" si="61"/>
        <v>0</v>
      </c>
      <c r="BU34" s="3" t="b">
        <f t="shared" si="33"/>
        <v>0</v>
      </c>
      <c r="BV34" s="3">
        <f t="shared" si="34"/>
        <v>0</v>
      </c>
      <c r="BW34" s="3">
        <f t="shared" si="35"/>
        <v>10967</v>
      </c>
      <c r="BX34" s="3">
        <f t="shared" si="36"/>
        <v>5</v>
      </c>
      <c r="BY34" s="3" t="str">
        <f t="shared" si="37"/>
        <v>Sat</v>
      </c>
      <c r="BZ34" s="20" t="str">
        <f t="shared" si="38"/>
        <v>Sat</v>
      </c>
      <c r="CA34" s="3">
        <f t="shared" si="39"/>
        <v>2</v>
      </c>
      <c r="CB34" s="24">
        <f t="shared" si="40"/>
        <v>2</v>
      </c>
      <c r="CC34" t="s">
        <v>668</v>
      </c>
      <c r="CD34" t="s">
        <v>503</v>
      </c>
      <c r="CE34" t="s">
        <v>504</v>
      </c>
      <c r="CF34" t="s">
        <v>508</v>
      </c>
      <c r="CG34">
        <v>60</v>
      </c>
      <c r="CH34">
        <v>0</v>
      </c>
      <c r="CI34" s="22">
        <f t="shared" si="41"/>
        <v>0</v>
      </c>
    </row>
    <row r="35" spans="1:90" ht="12.75" customHeight="1">
      <c r="A35" s="2">
        <f t="shared" si="42"/>
        <v>33</v>
      </c>
      <c r="B35" t="s">
        <v>4</v>
      </c>
      <c r="C35">
        <v>1880</v>
      </c>
      <c r="D35" s="3">
        <f t="shared" si="0"/>
        <v>7.75</v>
      </c>
      <c r="E35" s="3">
        <f t="shared" si="1"/>
        <v>7</v>
      </c>
      <c r="F35" s="3">
        <f t="shared" si="2"/>
        <v>10957</v>
      </c>
      <c r="G35">
        <v>1</v>
      </c>
      <c r="H35" s="3">
        <f t="shared" si="3"/>
        <v>0</v>
      </c>
      <c r="I35" s="3">
        <f t="shared" si="4"/>
        <v>0</v>
      </c>
      <c r="J35" s="3">
        <f t="shared" si="5"/>
        <v>0</v>
      </c>
      <c r="K35" s="3">
        <f t="shared" si="6"/>
        <v>0</v>
      </c>
      <c r="L35" s="3">
        <f t="shared" si="7"/>
        <v>0</v>
      </c>
      <c r="M35" s="3">
        <f t="shared" si="8"/>
        <v>0</v>
      </c>
      <c r="N35" s="3">
        <f t="shared" si="9"/>
        <v>0</v>
      </c>
      <c r="O35">
        <v>16</v>
      </c>
      <c r="P35" s="3">
        <f t="shared" si="10"/>
        <v>0</v>
      </c>
      <c r="Q35" s="3">
        <f t="shared" si="11"/>
        <v>16</v>
      </c>
      <c r="R35" s="3" t="b">
        <f t="shared" si="12"/>
        <v>0</v>
      </c>
      <c r="S35" s="3">
        <f t="shared" si="13"/>
        <v>0</v>
      </c>
      <c r="T35" s="3">
        <f t="shared" si="14"/>
        <v>10973</v>
      </c>
      <c r="U35" s="3">
        <f t="shared" si="15"/>
        <v>4</v>
      </c>
      <c r="V35" s="18" t="str">
        <f t="shared" si="16"/>
        <v>Fri</v>
      </c>
      <c r="W35" s="1" t="s">
        <v>5</v>
      </c>
      <c r="X35" s="3">
        <f t="shared" si="17"/>
        <v>13</v>
      </c>
      <c r="Y35" s="3">
        <f t="shared" si="18"/>
        <v>4</v>
      </c>
      <c r="Z35" s="3">
        <f t="shared" si="19"/>
        <v>0</v>
      </c>
      <c r="AA35" s="3">
        <f t="shared" si="20"/>
        <v>10969</v>
      </c>
      <c r="AB35" t="s">
        <v>87</v>
      </c>
      <c r="AC35" t="s">
        <v>88</v>
      </c>
      <c r="AD35" s="26" t="s">
        <v>89</v>
      </c>
      <c r="AE35" t="s">
        <v>948</v>
      </c>
      <c r="AF35" t="s">
        <v>970</v>
      </c>
      <c r="AH35" t="s">
        <v>15</v>
      </c>
      <c r="AI35" t="s">
        <v>929</v>
      </c>
      <c r="AK35" t="s">
        <v>951</v>
      </c>
      <c r="AL35" t="s">
        <v>50</v>
      </c>
      <c r="AM35" t="s">
        <v>929</v>
      </c>
      <c r="AN35" s="26" t="s">
        <v>979</v>
      </c>
      <c r="AO35" s="26" t="s">
        <v>24</v>
      </c>
      <c r="AP35" s="26">
        <f t="shared" si="43"/>
        <v>1</v>
      </c>
      <c r="AQ35" s="26" t="str">
        <f t="shared" si="44"/>
        <v/>
      </c>
      <c r="AR35" s="26" t="str">
        <f t="shared" si="45"/>
        <v/>
      </c>
      <c r="AS35" s="26" t="str">
        <f t="shared" si="46"/>
        <v/>
      </c>
      <c r="AT35" s="26" t="str">
        <f t="shared" si="47"/>
        <v/>
      </c>
      <c r="AU35" s="26" t="str">
        <f t="shared" si="48"/>
        <v/>
      </c>
      <c r="AV35" s="26" t="str">
        <f t="shared" si="49"/>
        <v/>
      </c>
      <c r="AW35" s="26" t="str">
        <f t="shared" si="50"/>
        <v/>
      </c>
      <c r="AX35" s="26" t="str">
        <f t="shared" si="51"/>
        <v/>
      </c>
      <c r="AY35" s="26" t="str">
        <f t="shared" si="52"/>
        <v/>
      </c>
      <c r="AZ35" s="26" t="str">
        <f t="shared" si="53"/>
        <v/>
      </c>
      <c r="BA35" s="26" t="str">
        <f t="shared" si="54"/>
        <v/>
      </c>
      <c r="BB35" s="26" t="str">
        <f t="shared" si="55"/>
        <v/>
      </c>
      <c r="BC35" s="26" t="str">
        <f t="shared" si="56"/>
        <v/>
      </c>
      <c r="BD35" s="26" t="str">
        <f t="shared" si="57"/>
        <v/>
      </c>
      <c r="BE35" s="26">
        <f t="shared" si="58"/>
        <v>1</v>
      </c>
      <c r="BF35">
        <v>1880</v>
      </c>
      <c r="BG35" s="5">
        <f t="shared" si="59"/>
        <v>7.75</v>
      </c>
      <c r="BH35" s="5">
        <f t="shared" si="22"/>
        <v>7</v>
      </c>
      <c r="BI35" s="5">
        <f t="shared" si="60"/>
        <v>10957</v>
      </c>
      <c r="BJ35">
        <v>1</v>
      </c>
      <c r="BK35" s="4">
        <f t="shared" si="24"/>
        <v>0</v>
      </c>
      <c r="BL35" s="3">
        <f t="shared" si="25"/>
        <v>0</v>
      </c>
      <c r="BM35" s="3">
        <f t="shared" si="26"/>
        <v>0</v>
      </c>
      <c r="BN35" s="3">
        <f t="shared" si="27"/>
        <v>0</v>
      </c>
      <c r="BO35" s="3">
        <f t="shared" si="28"/>
        <v>0</v>
      </c>
      <c r="BP35" s="3">
        <f t="shared" si="29"/>
        <v>0</v>
      </c>
      <c r="BQ35" s="3">
        <f t="shared" si="30"/>
        <v>0</v>
      </c>
      <c r="BR35">
        <v>10</v>
      </c>
      <c r="BS35" s="3">
        <f t="shared" si="31"/>
        <v>10</v>
      </c>
      <c r="BT35" s="3">
        <f t="shared" si="61"/>
        <v>0</v>
      </c>
      <c r="BU35" s="3" t="b">
        <f t="shared" si="33"/>
        <v>0</v>
      </c>
      <c r="BV35" s="3">
        <f t="shared" si="34"/>
        <v>0</v>
      </c>
      <c r="BW35" s="3">
        <f t="shared" si="35"/>
        <v>10967</v>
      </c>
      <c r="BX35" s="3">
        <f t="shared" si="36"/>
        <v>5</v>
      </c>
      <c r="BY35" s="3" t="str">
        <f t="shared" si="37"/>
        <v>Sat</v>
      </c>
      <c r="BZ35" s="20" t="str">
        <f t="shared" si="38"/>
        <v>Sat</v>
      </c>
      <c r="CA35" s="3">
        <f t="shared" si="39"/>
        <v>2</v>
      </c>
      <c r="CB35" s="24">
        <f t="shared" si="40"/>
        <v>2</v>
      </c>
      <c r="CD35" t="s">
        <v>503</v>
      </c>
      <c r="CE35" t="s">
        <v>517</v>
      </c>
      <c r="CF35" t="s">
        <v>505</v>
      </c>
      <c r="CG35">
        <v>120</v>
      </c>
      <c r="CH35">
        <v>14</v>
      </c>
      <c r="CI35" s="22">
        <f t="shared" si="41"/>
        <v>3.8356164383561646E-2</v>
      </c>
    </row>
    <row r="36" spans="1:90" ht="12.75" customHeight="1">
      <c r="A36" s="2">
        <f t="shared" si="42"/>
        <v>34</v>
      </c>
      <c r="B36" t="s">
        <v>4</v>
      </c>
      <c r="C36">
        <v>1880</v>
      </c>
      <c r="D36" s="3">
        <f t="shared" si="0"/>
        <v>7.75</v>
      </c>
      <c r="E36" s="3">
        <f t="shared" si="1"/>
        <v>7</v>
      </c>
      <c r="F36" s="3">
        <f t="shared" si="2"/>
        <v>10957</v>
      </c>
      <c r="G36">
        <v>1</v>
      </c>
      <c r="H36" s="3">
        <f t="shared" si="3"/>
        <v>0</v>
      </c>
      <c r="I36" s="3">
        <f t="shared" si="4"/>
        <v>0</v>
      </c>
      <c r="J36" s="3">
        <f t="shared" si="5"/>
        <v>0</v>
      </c>
      <c r="K36" s="3">
        <f t="shared" si="6"/>
        <v>0</v>
      </c>
      <c r="L36" s="3">
        <f t="shared" si="7"/>
        <v>0</v>
      </c>
      <c r="M36" s="3">
        <f t="shared" si="8"/>
        <v>0</v>
      </c>
      <c r="N36" s="3">
        <f t="shared" si="9"/>
        <v>0</v>
      </c>
      <c r="O36">
        <v>16</v>
      </c>
      <c r="P36" s="3">
        <f t="shared" si="10"/>
        <v>0</v>
      </c>
      <c r="Q36" s="3">
        <f t="shared" si="11"/>
        <v>16</v>
      </c>
      <c r="R36" s="3" t="b">
        <f t="shared" si="12"/>
        <v>0</v>
      </c>
      <c r="S36" s="3">
        <f t="shared" si="13"/>
        <v>0</v>
      </c>
      <c r="T36" s="3">
        <f t="shared" si="14"/>
        <v>10973</v>
      </c>
      <c r="U36" s="3">
        <f t="shared" si="15"/>
        <v>4</v>
      </c>
      <c r="V36" s="18" t="str">
        <f t="shared" si="16"/>
        <v>Fri</v>
      </c>
      <c r="W36" s="1" t="s">
        <v>5</v>
      </c>
      <c r="X36" s="3">
        <f t="shared" si="17"/>
        <v>13</v>
      </c>
      <c r="Y36" s="3">
        <f t="shared" si="18"/>
        <v>4</v>
      </c>
      <c r="Z36" s="3">
        <f t="shared" si="19"/>
        <v>0</v>
      </c>
      <c r="AA36" s="3">
        <f t="shared" si="20"/>
        <v>10969</v>
      </c>
      <c r="AB36" t="s">
        <v>12</v>
      </c>
      <c r="AC36" t="s">
        <v>13</v>
      </c>
      <c r="AD36" s="26" t="s">
        <v>14</v>
      </c>
      <c r="AH36" t="s">
        <v>15</v>
      </c>
      <c r="AI36" t="s">
        <v>929</v>
      </c>
      <c r="AK36" t="s">
        <v>86</v>
      </c>
      <c r="AN36" s="26" t="s">
        <v>979</v>
      </c>
      <c r="AO36" s="26" t="s">
        <v>24</v>
      </c>
      <c r="AP36" s="26">
        <f t="shared" si="43"/>
        <v>1</v>
      </c>
      <c r="AQ36" s="26" t="str">
        <f t="shared" si="44"/>
        <v/>
      </c>
      <c r="AR36" s="26" t="str">
        <f t="shared" si="45"/>
        <v/>
      </c>
      <c r="AS36" s="26" t="str">
        <f t="shared" si="46"/>
        <v/>
      </c>
      <c r="AT36" s="26" t="str">
        <f t="shared" si="47"/>
        <v/>
      </c>
      <c r="AU36" s="26" t="str">
        <f t="shared" si="48"/>
        <v/>
      </c>
      <c r="AV36" s="26" t="str">
        <f t="shared" si="49"/>
        <v/>
      </c>
      <c r="AW36" s="26" t="str">
        <f t="shared" si="50"/>
        <v/>
      </c>
      <c r="AX36" s="26" t="str">
        <f t="shared" si="51"/>
        <v/>
      </c>
      <c r="AY36" s="26" t="str">
        <f t="shared" si="52"/>
        <v/>
      </c>
      <c r="AZ36" s="26" t="str">
        <f t="shared" si="53"/>
        <v/>
      </c>
      <c r="BA36" s="26" t="str">
        <f t="shared" si="54"/>
        <v/>
      </c>
      <c r="BB36" s="26" t="str">
        <f t="shared" si="55"/>
        <v/>
      </c>
      <c r="BC36" s="26" t="str">
        <f t="shared" si="56"/>
        <v/>
      </c>
      <c r="BD36" s="26" t="str">
        <f t="shared" si="57"/>
        <v/>
      </c>
      <c r="BE36" s="26">
        <f t="shared" si="58"/>
        <v>1</v>
      </c>
      <c r="BF36" s="2">
        <v>1880</v>
      </c>
      <c r="BG36" s="5">
        <f t="shared" si="59"/>
        <v>7.75</v>
      </c>
      <c r="BH36" s="5">
        <f t="shared" si="22"/>
        <v>7</v>
      </c>
      <c r="BI36" s="5">
        <f t="shared" si="60"/>
        <v>10957</v>
      </c>
      <c r="BJ36">
        <v>1</v>
      </c>
      <c r="BK36" s="4">
        <f t="shared" si="24"/>
        <v>0</v>
      </c>
      <c r="BL36" s="3">
        <f t="shared" si="25"/>
        <v>0</v>
      </c>
      <c r="BM36" s="3">
        <f t="shared" si="26"/>
        <v>0</v>
      </c>
      <c r="BN36" s="3">
        <f t="shared" si="27"/>
        <v>0</v>
      </c>
      <c r="BO36" s="3">
        <f t="shared" si="28"/>
        <v>0</v>
      </c>
      <c r="BP36" s="3">
        <f t="shared" si="29"/>
        <v>0</v>
      </c>
      <c r="BQ36" s="3">
        <f t="shared" si="30"/>
        <v>0</v>
      </c>
      <c r="BR36">
        <v>10</v>
      </c>
      <c r="BS36" s="3">
        <f t="shared" si="31"/>
        <v>10</v>
      </c>
      <c r="BT36" s="3">
        <f t="shared" si="61"/>
        <v>0</v>
      </c>
      <c r="BU36" s="3" t="b">
        <f t="shared" si="33"/>
        <v>0</v>
      </c>
      <c r="BV36" s="3">
        <f t="shared" si="34"/>
        <v>0</v>
      </c>
      <c r="BW36" s="3">
        <f t="shared" si="35"/>
        <v>10967</v>
      </c>
      <c r="BX36" s="3">
        <f t="shared" si="36"/>
        <v>5</v>
      </c>
      <c r="BY36" s="3" t="str">
        <f t="shared" si="37"/>
        <v>Sat</v>
      </c>
      <c r="BZ36" s="20" t="str">
        <f t="shared" si="38"/>
        <v>Sat</v>
      </c>
      <c r="CA36" s="3">
        <f t="shared" si="39"/>
        <v>2</v>
      </c>
      <c r="CB36" s="24">
        <f t="shared" si="40"/>
        <v>2</v>
      </c>
      <c r="CD36" t="s">
        <v>509</v>
      </c>
      <c r="CE36" t="s">
        <v>504</v>
      </c>
      <c r="CF36" t="s">
        <v>508</v>
      </c>
      <c r="CG36">
        <v>60</v>
      </c>
      <c r="CH36">
        <v>0</v>
      </c>
      <c r="CI36" s="22">
        <f t="shared" si="41"/>
        <v>0</v>
      </c>
      <c r="CJ36" t="s">
        <v>16</v>
      </c>
      <c r="CK36" s="2">
        <v>9</v>
      </c>
      <c r="CL36" s="20" t="e">
        <f>#REF!</f>
        <v>#REF!</v>
      </c>
    </row>
    <row r="37" spans="1:90" ht="12.75" hidden="1" customHeight="1">
      <c r="A37" s="2">
        <f>A36+1</f>
        <v>35</v>
      </c>
      <c r="B37" t="s">
        <v>4</v>
      </c>
      <c r="C37">
        <v>1880</v>
      </c>
      <c r="D37" s="3">
        <f t="shared" si="0"/>
        <v>7.75</v>
      </c>
      <c r="E37" s="3">
        <f t="shared" si="1"/>
        <v>7</v>
      </c>
      <c r="F37" s="3">
        <f t="shared" si="2"/>
        <v>10957</v>
      </c>
      <c r="G37">
        <v>1</v>
      </c>
      <c r="H37" s="3">
        <f t="shared" si="3"/>
        <v>0</v>
      </c>
      <c r="I37" s="3">
        <f t="shared" si="4"/>
        <v>0</v>
      </c>
      <c r="J37" s="3">
        <f t="shared" si="5"/>
        <v>0</v>
      </c>
      <c r="K37" s="3">
        <f t="shared" si="6"/>
        <v>0</v>
      </c>
      <c r="L37" s="3">
        <f t="shared" si="7"/>
        <v>0</v>
      </c>
      <c r="M37" s="3">
        <f t="shared" si="8"/>
        <v>0</v>
      </c>
      <c r="N37" s="3">
        <f t="shared" si="9"/>
        <v>0</v>
      </c>
      <c r="O37">
        <v>16</v>
      </c>
      <c r="P37" s="3">
        <f t="shared" si="10"/>
        <v>0</v>
      </c>
      <c r="Q37" s="3">
        <f t="shared" si="11"/>
        <v>16</v>
      </c>
      <c r="R37" s="3" t="b">
        <f t="shared" si="12"/>
        <v>0</v>
      </c>
      <c r="S37" s="3">
        <f t="shared" si="13"/>
        <v>0</v>
      </c>
      <c r="T37" s="3">
        <f t="shared" si="14"/>
        <v>10973</v>
      </c>
      <c r="U37" s="3">
        <f t="shared" si="15"/>
        <v>4</v>
      </c>
      <c r="V37" s="18" t="str">
        <f t="shared" si="16"/>
        <v>Fri</v>
      </c>
      <c r="W37" s="1" t="s">
        <v>5</v>
      </c>
      <c r="X37" s="3">
        <f t="shared" si="17"/>
        <v>13</v>
      </c>
      <c r="Y37" s="3">
        <f t="shared" si="18"/>
        <v>4</v>
      </c>
      <c r="Z37" s="3">
        <f t="shared" si="19"/>
        <v>0</v>
      </c>
      <c r="AA37" s="3">
        <f t="shared" si="20"/>
        <v>10969</v>
      </c>
      <c r="AB37" t="s">
        <v>952</v>
      </c>
      <c r="AC37" t="s">
        <v>953</v>
      </c>
      <c r="AD37" s="26" t="s">
        <v>89</v>
      </c>
      <c r="AG37" s="27" t="s">
        <v>955</v>
      </c>
      <c r="AK37" t="s">
        <v>92</v>
      </c>
      <c r="AN37" s="26" t="s">
        <v>36</v>
      </c>
      <c r="AO37" s="26" t="s">
        <v>36</v>
      </c>
      <c r="AP37" s="26" t="str">
        <f t="shared" si="43"/>
        <v/>
      </c>
      <c r="AQ37" s="26" t="str">
        <f t="shared" si="44"/>
        <v/>
      </c>
      <c r="AR37" s="26" t="str">
        <f t="shared" si="45"/>
        <v/>
      </c>
      <c r="AS37" s="26" t="str">
        <f t="shared" si="46"/>
        <v/>
      </c>
      <c r="AT37" s="26" t="str">
        <f t="shared" si="47"/>
        <v/>
      </c>
      <c r="AU37" s="26" t="str">
        <f t="shared" si="48"/>
        <v/>
      </c>
      <c r="AV37" s="26" t="str">
        <f t="shared" si="49"/>
        <v/>
      </c>
      <c r="AW37" s="26" t="str">
        <f t="shared" si="50"/>
        <v/>
      </c>
      <c r="AX37" s="26" t="str">
        <f t="shared" si="51"/>
        <v/>
      </c>
      <c r="AY37" s="26" t="str">
        <f t="shared" si="52"/>
        <v/>
      </c>
      <c r="AZ37" s="26" t="str">
        <f t="shared" si="53"/>
        <v/>
      </c>
      <c r="BA37" s="26" t="str">
        <f t="shared" si="54"/>
        <v/>
      </c>
      <c r="BB37" s="26" t="str">
        <f t="shared" si="55"/>
        <v/>
      </c>
      <c r="BC37" s="26" t="str">
        <f t="shared" si="56"/>
        <v/>
      </c>
      <c r="BD37" s="26" t="str">
        <f t="shared" si="57"/>
        <v/>
      </c>
      <c r="BE37" s="26">
        <f t="shared" si="58"/>
        <v>0</v>
      </c>
      <c r="BF37" s="2">
        <v>1880</v>
      </c>
      <c r="BG37" s="5">
        <f t="shared" si="59"/>
        <v>7.75</v>
      </c>
      <c r="BH37" s="5">
        <f t="shared" si="22"/>
        <v>7</v>
      </c>
      <c r="BI37" s="5">
        <f t="shared" si="60"/>
        <v>10957</v>
      </c>
      <c r="BJ37">
        <v>1</v>
      </c>
      <c r="BK37" s="4">
        <f t="shared" si="24"/>
        <v>0</v>
      </c>
      <c r="BL37" s="3">
        <f t="shared" si="25"/>
        <v>0</v>
      </c>
      <c r="BM37" s="3">
        <f t="shared" si="26"/>
        <v>0</v>
      </c>
      <c r="BN37" s="3">
        <f t="shared" si="27"/>
        <v>0</v>
      </c>
      <c r="BO37" s="3">
        <f t="shared" si="28"/>
        <v>0</v>
      </c>
      <c r="BP37" s="3">
        <f t="shared" si="29"/>
        <v>0</v>
      </c>
      <c r="BQ37" s="3">
        <f t="shared" si="30"/>
        <v>0</v>
      </c>
      <c r="BR37">
        <v>5</v>
      </c>
      <c r="BS37" s="3">
        <f t="shared" si="31"/>
        <v>5</v>
      </c>
      <c r="BT37" s="3">
        <f t="shared" si="61"/>
        <v>0</v>
      </c>
      <c r="BU37" s="3" t="b">
        <f t="shared" si="33"/>
        <v>0</v>
      </c>
      <c r="BV37" s="3">
        <f t="shared" si="34"/>
        <v>0</v>
      </c>
      <c r="BW37" s="3">
        <f t="shared" si="35"/>
        <v>10962</v>
      </c>
      <c r="BX37" s="3">
        <f t="shared" si="36"/>
        <v>0</v>
      </c>
      <c r="BY37" s="3" t="str">
        <f t="shared" si="37"/>
        <v>Mon</v>
      </c>
      <c r="BZ37" s="20" t="str">
        <f t="shared" si="38"/>
        <v>Mon</v>
      </c>
      <c r="CA37" s="3">
        <f t="shared" si="39"/>
        <v>7</v>
      </c>
      <c r="CB37" s="24">
        <f t="shared" si="40"/>
        <v>7</v>
      </c>
      <c r="CD37" t="s">
        <v>503</v>
      </c>
      <c r="CE37" t="s">
        <v>504</v>
      </c>
      <c r="CF37" t="s">
        <v>521</v>
      </c>
      <c r="CG37">
        <v>12</v>
      </c>
      <c r="CH37">
        <v>0</v>
      </c>
      <c r="CI37" s="22">
        <f t="shared" si="41"/>
        <v>0</v>
      </c>
      <c r="CJ37" t="s">
        <v>16</v>
      </c>
      <c r="CK37" s="2">
        <v>9</v>
      </c>
      <c r="CL37" s="20" t="e">
        <f>#REF!</f>
        <v>#REF!</v>
      </c>
    </row>
    <row r="38" spans="1:90" ht="12.75" hidden="1" customHeight="1">
      <c r="A38" s="2">
        <f>A37+1</f>
        <v>36</v>
      </c>
      <c r="B38" t="s">
        <v>4</v>
      </c>
      <c r="C38">
        <v>1880</v>
      </c>
      <c r="D38" s="3">
        <f t="shared" si="0"/>
        <v>7.75</v>
      </c>
      <c r="E38" s="3">
        <f t="shared" si="1"/>
        <v>7</v>
      </c>
      <c r="F38" s="3">
        <f t="shared" si="2"/>
        <v>10957</v>
      </c>
      <c r="G38">
        <v>1</v>
      </c>
      <c r="H38" s="3">
        <f t="shared" si="3"/>
        <v>0</v>
      </c>
      <c r="I38" s="3">
        <f t="shared" si="4"/>
        <v>0</v>
      </c>
      <c r="J38" s="3">
        <f t="shared" si="5"/>
        <v>0</v>
      </c>
      <c r="K38" s="3">
        <f t="shared" si="6"/>
        <v>0</v>
      </c>
      <c r="L38" s="3">
        <f t="shared" si="7"/>
        <v>0</v>
      </c>
      <c r="M38" s="3">
        <f t="shared" si="8"/>
        <v>0</v>
      </c>
      <c r="N38" s="3">
        <f t="shared" si="9"/>
        <v>0</v>
      </c>
      <c r="O38">
        <v>16</v>
      </c>
      <c r="P38" s="3">
        <f t="shared" si="10"/>
        <v>0</v>
      </c>
      <c r="Q38" s="3">
        <f t="shared" si="11"/>
        <v>16</v>
      </c>
      <c r="R38" s="3" t="b">
        <f t="shared" si="12"/>
        <v>0</v>
      </c>
      <c r="S38" s="3">
        <f t="shared" si="13"/>
        <v>0</v>
      </c>
      <c r="T38" s="3">
        <f t="shared" si="14"/>
        <v>10973</v>
      </c>
      <c r="U38" s="3">
        <f t="shared" si="15"/>
        <v>4</v>
      </c>
      <c r="V38" s="18" t="str">
        <f t="shared" si="16"/>
        <v>Fri</v>
      </c>
      <c r="W38" s="1" t="s">
        <v>5</v>
      </c>
      <c r="X38" s="3">
        <f t="shared" si="17"/>
        <v>13</v>
      </c>
      <c r="Y38" s="3">
        <f t="shared" si="18"/>
        <v>4</v>
      </c>
      <c r="Z38" s="3">
        <f t="shared" si="19"/>
        <v>0</v>
      </c>
      <c r="AA38" s="3">
        <f t="shared" si="20"/>
        <v>10969</v>
      </c>
      <c r="AB38" t="s">
        <v>93</v>
      </c>
      <c r="AC38" t="s">
        <v>954</v>
      </c>
      <c r="AD38" s="26" t="s">
        <v>89</v>
      </c>
      <c r="AG38" s="27" t="s">
        <v>955</v>
      </c>
      <c r="AK38" t="s">
        <v>92</v>
      </c>
      <c r="AN38" s="26" t="s">
        <v>36</v>
      </c>
      <c r="AO38" s="26" t="s">
        <v>36</v>
      </c>
      <c r="AP38" s="26" t="str">
        <f t="shared" si="43"/>
        <v/>
      </c>
      <c r="AQ38" s="26" t="str">
        <f t="shared" si="44"/>
        <v/>
      </c>
      <c r="AR38" s="26" t="str">
        <f t="shared" si="45"/>
        <v/>
      </c>
      <c r="AS38" s="26" t="str">
        <f t="shared" si="46"/>
        <v/>
      </c>
      <c r="AT38" s="26" t="str">
        <f t="shared" si="47"/>
        <v/>
      </c>
      <c r="AU38" s="26" t="str">
        <f t="shared" si="48"/>
        <v/>
      </c>
      <c r="AV38" s="26" t="str">
        <f t="shared" si="49"/>
        <v/>
      </c>
      <c r="AW38" s="26" t="str">
        <f t="shared" si="50"/>
        <v/>
      </c>
      <c r="AX38" s="26" t="str">
        <f t="shared" si="51"/>
        <v/>
      </c>
      <c r="AY38" s="26" t="str">
        <f t="shared" si="52"/>
        <v/>
      </c>
      <c r="AZ38" s="26" t="str">
        <f t="shared" si="53"/>
        <v/>
      </c>
      <c r="BA38" s="26" t="str">
        <f t="shared" si="54"/>
        <v/>
      </c>
      <c r="BB38" s="26" t="str">
        <f t="shared" si="55"/>
        <v/>
      </c>
      <c r="BC38" s="26" t="str">
        <f t="shared" si="56"/>
        <v/>
      </c>
      <c r="BD38" s="26" t="str">
        <f t="shared" si="57"/>
        <v/>
      </c>
      <c r="BE38" s="26">
        <f t="shared" si="58"/>
        <v>0</v>
      </c>
      <c r="BF38" s="2">
        <v>1880</v>
      </c>
      <c r="BG38" s="5">
        <f t="shared" si="59"/>
        <v>7.75</v>
      </c>
      <c r="BH38" s="5">
        <f t="shared" si="22"/>
        <v>7</v>
      </c>
      <c r="BI38" s="5">
        <f t="shared" si="60"/>
        <v>10957</v>
      </c>
      <c r="BJ38">
        <v>1</v>
      </c>
      <c r="BK38" s="4">
        <f t="shared" si="24"/>
        <v>0</v>
      </c>
      <c r="BL38" s="3">
        <f t="shared" si="25"/>
        <v>0</v>
      </c>
      <c r="BM38" s="3">
        <f t="shared" si="26"/>
        <v>0</v>
      </c>
      <c r="BN38" s="3">
        <f t="shared" si="27"/>
        <v>0</v>
      </c>
      <c r="BO38" s="3">
        <f t="shared" si="28"/>
        <v>0</v>
      </c>
      <c r="BP38" s="3">
        <f t="shared" si="29"/>
        <v>0</v>
      </c>
      <c r="BQ38" s="3">
        <f t="shared" si="30"/>
        <v>0</v>
      </c>
      <c r="BR38">
        <v>5</v>
      </c>
      <c r="BS38" s="3">
        <f t="shared" si="31"/>
        <v>5</v>
      </c>
      <c r="BT38" s="3">
        <f t="shared" si="61"/>
        <v>0</v>
      </c>
      <c r="BU38" s="3" t="b">
        <f t="shared" si="33"/>
        <v>0</v>
      </c>
      <c r="BV38" s="3">
        <f t="shared" si="34"/>
        <v>0</v>
      </c>
      <c r="BW38" s="3">
        <f t="shared" si="35"/>
        <v>10962</v>
      </c>
      <c r="BX38" s="3">
        <f t="shared" si="36"/>
        <v>0</v>
      </c>
      <c r="BY38" s="3" t="str">
        <f t="shared" si="37"/>
        <v>Mon</v>
      </c>
      <c r="BZ38" s="20" t="str">
        <f t="shared" si="38"/>
        <v>Mon</v>
      </c>
      <c r="CA38" s="3">
        <f t="shared" si="39"/>
        <v>7</v>
      </c>
      <c r="CB38" s="24">
        <f t="shared" si="40"/>
        <v>7</v>
      </c>
      <c r="CD38" t="s">
        <v>503</v>
      </c>
      <c r="CE38" t="s">
        <v>504</v>
      </c>
      <c r="CF38" t="s">
        <v>521</v>
      </c>
      <c r="CG38">
        <v>12</v>
      </c>
      <c r="CH38">
        <v>0</v>
      </c>
      <c r="CI38" s="22">
        <f t="shared" si="41"/>
        <v>0</v>
      </c>
      <c r="CJ38" t="s">
        <v>16</v>
      </c>
      <c r="CK38" s="2">
        <v>9</v>
      </c>
      <c r="CL38" s="20" t="e">
        <f>#REF!</f>
        <v>#REF!</v>
      </c>
    </row>
    <row r="39" spans="1:90" ht="12.75" hidden="1" customHeight="1">
      <c r="A39" s="2">
        <f>A38+1</f>
        <v>37</v>
      </c>
      <c r="B39" t="s">
        <v>4</v>
      </c>
      <c r="C39">
        <v>1880</v>
      </c>
      <c r="D39" s="3">
        <f t="shared" si="0"/>
        <v>7.75</v>
      </c>
      <c r="E39" s="3">
        <f t="shared" si="1"/>
        <v>7</v>
      </c>
      <c r="F39" s="3">
        <f t="shared" si="2"/>
        <v>10957</v>
      </c>
      <c r="G39">
        <v>1</v>
      </c>
      <c r="H39" s="3">
        <f t="shared" si="3"/>
        <v>0</v>
      </c>
      <c r="I39" s="3">
        <f t="shared" si="4"/>
        <v>0</v>
      </c>
      <c r="J39" s="3">
        <f t="shared" si="5"/>
        <v>0</v>
      </c>
      <c r="K39" s="3">
        <f t="shared" si="6"/>
        <v>0</v>
      </c>
      <c r="L39" s="3">
        <f t="shared" si="7"/>
        <v>0</v>
      </c>
      <c r="M39" s="3">
        <f t="shared" si="8"/>
        <v>0</v>
      </c>
      <c r="N39" s="3">
        <f t="shared" si="9"/>
        <v>0</v>
      </c>
      <c r="O39">
        <v>16</v>
      </c>
      <c r="P39" s="3">
        <f t="shared" si="10"/>
        <v>0</v>
      </c>
      <c r="Q39" s="3">
        <f t="shared" si="11"/>
        <v>16</v>
      </c>
      <c r="R39" s="3" t="b">
        <f t="shared" si="12"/>
        <v>0</v>
      </c>
      <c r="S39" s="3">
        <f t="shared" si="13"/>
        <v>0</v>
      </c>
      <c r="T39" s="3">
        <f t="shared" si="14"/>
        <v>10973</v>
      </c>
      <c r="U39" s="3">
        <f t="shared" si="15"/>
        <v>4</v>
      </c>
      <c r="V39" s="18" t="str">
        <f t="shared" si="16"/>
        <v>Fri</v>
      </c>
      <c r="W39" s="1" t="s">
        <v>5</v>
      </c>
      <c r="X39" s="3">
        <f t="shared" si="17"/>
        <v>13</v>
      </c>
      <c r="Y39" s="3">
        <f t="shared" si="18"/>
        <v>4</v>
      </c>
      <c r="Z39" s="3">
        <f t="shared" si="19"/>
        <v>0</v>
      </c>
      <c r="AA39" s="3">
        <f t="shared" si="20"/>
        <v>10969</v>
      </c>
      <c r="AB39" t="s">
        <v>93</v>
      </c>
      <c r="AC39" t="s">
        <v>94</v>
      </c>
      <c r="AD39" s="26" t="s">
        <v>89</v>
      </c>
      <c r="AG39" s="27" t="s">
        <v>955</v>
      </c>
      <c r="AK39" t="s">
        <v>92</v>
      </c>
      <c r="AN39" s="26" t="s">
        <v>36</v>
      </c>
      <c r="AO39" s="26" t="s">
        <v>36</v>
      </c>
      <c r="AP39" s="26" t="str">
        <f t="shared" si="43"/>
        <v/>
      </c>
      <c r="AQ39" s="26" t="str">
        <f t="shared" si="44"/>
        <v/>
      </c>
      <c r="AR39" s="26" t="str">
        <f t="shared" si="45"/>
        <v/>
      </c>
      <c r="AS39" s="26" t="str">
        <f t="shared" si="46"/>
        <v/>
      </c>
      <c r="AT39" s="26" t="str">
        <f t="shared" si="47"/>
        <v/>
      </c>
      <c r="AU39" s="26" t="str">
        <f t="shared" si="48"/>
        <v/>
      </c>
      <c r="AV39" s="26" t="str">
        <f t="shared" si="49"/>
        <v/>
      </c>
      <c r="AW39" s="26" t="str">
        <f t="shared" si="50"/>
        <v/>
      </c>
      <c r="AX39" s="26" t="str">
        <f t="shared" si="51"/>
        <v/>
      </c>
      <c r="AY39" s="26" t="str">
        <f t="shared" si="52"/>
        <v/>
      </c>
      <c r="AZ39" s="26" t="str">
        <f t="shared" si="53"/>
        <v/>
      </c>
      <c r="BA39" s="26" t="str">
        <f t="shared" si="54"/>
        <v/>
      </c>
      <c r="BB39" s="26" t="str">
        <f t="shared" si="55"/>
        <v/>
      </c>
      <c r="BC39" s="26" t="str">
        <f t="shared" si="56"/>
        <v/>
      </c>
      <c r="BD39" s="26" t="str">
        <f t="shared" si="57"/>
        <v/>
      </c>
      <c r="BE39" s="26">
        <f t="shared" si="58"/>
        <v>0</v>
      </c>
      <c r="BF39" s="2">
        <v>1880</v>
      </c>
      <c r="BG39" s="5">
        <f t="shared" si="59"/>
        <v>7.75</v>
      </c>
      <c r="BH39" s="5">
        <f t="shared" si="22"/>
        <v>7</v>
      </c>
      <c r="BI39" s="5">
        <f t="shared" si="60"/>
        <v>10957</v>
      </c>
      <c r="BJ39">
        <v>1</v>
      </c>
      <c r="BK39" s="4">
        <f t="shared" si="24"/>
        <v>0</v>
      </c>
      <c r="BL39" s="3">
        <f t="shared" si="25"/>
        <v>0</v>
      </c>
      <c r="BM39" s="3">
        <f t="shared" si="26"/>
        <v>0</v>
      </c>
      <c r="BN39" s="3">
        <f t="shared" si="27"/>
        <v>0</v>
      </c>
      <c r="BO39" s="3">
        <f t="shared" si="28"/>
        <v>0</v>
      </c>
      <c r="BP39" s="3">
        <f t="shared" si="29"/>
        <v>0</v>
      </c>
      <c r="BQ39" s="3">
        <f t="shared" si="30"/>
        <v>0</v>
      </c>
      <c r="BR39">
        <v>5</v>
      </c>
      <c r="BS39" s="3">
        <f t="shared" si="31"/>
        <v>5</v>
      </c>
      <c r="BT39" s="3">
        <f t="shared" si="61"/>
        <v>0</v>
      </c>
      <c r="BU39" s="3" t="b">
        <f t="shared" si="33"/>
        <v>0</v>
      </c>
      <c r="BV39" s="3">
        <f t="shared" si="34"/>
        <v>0</v>
      </c>
      <c r="BW39" s="3">
        <f t="shared" si="35"/>
        <v>10962</v>
      </c>
      <c r="BX39" s="3">
        <f t="shared" si="36"/>
        <v>0</v>
      </c>
      <c r="BY39" s="3" t="str">
        <f t="shared" si="37"/>
        <v>Mon</v>
      </c>
      <c r="BZ39" s="20" t="str">
        <f t="shared" si="38"/>
        <v>Mon</v>
      </c>
      <c r="CA39" s="3">
        <f t="shared" si="39"/>
        <v>7</v>
      </c>
      <c r="CB39" s="24">
        <f t="shared" si="40"/>
        <v>7</v>
      </c>
      <c r="CD39" t="s">
        <v>503</v>
      </c>
      <c r="CE39" t="s">
        <v>504</v>
      </c>
      <c r="CF39" t="s">
        <v>521</v>
      </c>
      <c r="CG39">
        <v>12</v>
      </c>
      <c r="CH39">
        <v>0</v>
      </c>
      <c r="CI39" s="22">
        <f t="shared" si="41"/>
        <v>0</v>
      </c>
      <c r="CJ39" t="s">
        <v>16</v>
      </c>
      <c r="CK39" s="2">
        <v>9</v>
      </c>
      <c r="CL39" s="20" t="e">
        <f>#REF!</f>
        <v>#REF!</v>
      </c>
    </row>
    <row r="40" spans="1:90" ht="12.75" customHeight="1">
      <c r="A40" s="2">
        <f>A39+1</f>
        <v>38</v>
      </c>
      <c r="B40" t="s">
        <v>4</v>
      </c>
      <c r="C40">
        <v>1880</v>
      </c>
      <c r="D40" s="3">
        <f t="shared" si="0"/>
        <v>7.75</v>
      </c>
      <c r="E40" s="3">
        <f t="shared" si="1"/>
        <v>7</v>
      </c>
      <c r="F40" s="3">
        <f t="shared" si="2"/>
        <v>10957</v>
      </c>
      <c r="G40">
        <v>1</v>
      </c>
      <c r="H40" s="3">
        <f t="shared" si="3"/>
        <v>0</v>
      </c>
      <c r="I40" s="3">
        <f t="shared" si="4"/>
        <v>0</v>
      </c>
      <c r="J40" s="3">
        <f t="shared" si="5"/>
        <v>0</v>
      </c>
      <c r="K40" s="3">
        <f t="shared" si="6"/>
        <v>0</v>
      </c>
      <c r="L40" s="3">
        <f t="shared" si="7"/>
        <v>0</v>
      </c>
      <c r="M40" s="3">
        <f t="shared" si="8"/>
        <v>0</v>
      </c>
      <c r="N40" s="3">
        <f t="shared" si="9"/>
        <v>0</v>
      </c>
      <c r="O40">
        <v>16</v>
      </c>
      <c r="P40" s="3">
        <f t="shared" si="10"/>
        <v>0</v>
      </c>
      <c r="Q40" s="3">
        <f t="shared" si="11"/>
        <v>16</v>
      </c>
      <c r="R40" s="3" t="b">
        <f t="shared" si="12"/>
        <v>0</v>
      </c>
      <c r="S40" s="3">
        <f t="shared" si="13"/>
        <v>0</v>
      </c>
      <c r="T40" s="3">
        <f t="shared" si="14"/>
        <v>10973</v>
      </c>
      <c r="U40" s="3">
        <f t="shared" si="15"/>
        <v>4</v>
      </c>
      <c r="V40" s="18" t="str">
        <f t="shared" si="16"/>
        <v>Fri</v>
      </c>
      <c r="W40" s="1" t="s">
        <v>7</v>
      </c>
      <c r="X40" s="3">
        <f t="shared" si="17"/>
        <v>19</v>
      </c>
      <c r="Y40" s="3">
        <f t="shared" si="18"/>
        <v>6</v>
      </c>
      <c r="Z40" s="3">
        <f t="shared" si="19"/>
        <v>0</v>
      </c>
      <c r="AA40" s="3">
        <f t="shared" si="20"/>
        <v>10967</v>
      </c>
      <c r="AB40" t="s">
        <v>958</v>
      </c>
      <c r="AC40" t="s">
        <v>47</v>
      </c>
      <c r="AD40" s="26" t="s">
        <v>14</v>
      </c>
      <c r="AH40" t="s">
        <v>83</v>
      </c>
      <c r="AI40" t="s">
        <v>930</v>
      </c>
      <c r="AK40" t="s">
        <v>86</v>
      </c>
      <c r="AL40" t="s">
        <v>85</v>
      </c>
      <c r="AM40" t="s">
        <v>930</v>
      </c>
      <c r="AN40" s="26" t="s">
        <v>979</v>
      </c>
      <c r="AO40" s="26" t="s">
        <v>24</v>
      </c>
      <c r="AP40" s="26">
        <f t="shared" si="43"/>
        <v>1</v>
      </c>
      <c r="AQ40" s="26" t="str">
        <f t="shared" si="44"/>
        <v/>
      </c>
      <c r="AR40" s="26" t="str">
        <f t="shared" si="45"/>
        <v/>
      </c>
      <c r="AS40" s="26" t="str">
        <f t="shared" si="46"/>
        <v/>
      </c>
      <c r="AT40" s="26" t="str">
        <f t="shared" si="47"/>
        <v/>
      </c>
      <c r="AU40" s="26" t="str">
        <f t="shared" si="48"/>
        <v/>
      </c>
      <c r="AV40" s="26" t="str">
        <f t="shared" si="49"/>
        <v/>
      </c>
      <c r="AW40" s="26" t="str">
        <f t="shared" si="50"/>
        <v/>
      </c>
      <c r="AX40" s="26" t="str">
        <f t="shared" si="51"/>
        <v/>
      </c>
      <c r="AY40" s="26" t="str">
        <f t="shared" si="52"/>
        <v/>
      </c>
      <c r="AZ40" s="26" t="str">
        <f t="shared" si="53"/>
        <v/>
      </c>
      <c r="BA40" s="26" t="str">
        <f t="shared" si="54"/>
        <v/>
      </c>
      <c r="BB40" s="26" t="str">
        <f t="shared" si="55"/>
        <v/>
      </c>
      <c r="BC40" s="26" t="str">
        <f t="shared" si="56"/>
        <v/>
      </c>
      <c r="BD40" s="26" t="str">
        <f t="shared" si="57"/>
        <v/>
      </c>
      <c r="BE40" s="26">
        <f t="shared" si="58"/>
        <v>1</v>
      </c>
      <c r="BF40">
        <v>1880</v>
      </c>
      <c r="BG40" s="5">
        <f t="shared" si="59"/>
        <v>7.75</v>
      </c>
      <c r="BH40" s="5">
        <f t="shared" si="22"/>
        <v>7</v>
      </c>
      <c r="BI40" s="5">
        <f t="shared" si="60"/>
        <v>10957</v>
      </c>
      <c r="BJ40">
        <v>1</v>
      </c>
      <c r="BK40" s="4">
        <f t="shared" si="24"/>
        <v>0</v>
      </c>
      <c r="BL40" s="3">
        <f t="shared" si="25"/>
        <v>0</v>
      </c>
      <c r="BM40" s="3">
        <f t="shared" si="26"/>
        <v>0</v>
      </c>
      <c r="BN40" s="3">
        <f t="shared" si="27"/>
        <v>0</v>
      </c>
      <c r="BO40" s="3">
        <f t="shared" si="28"/>
        <v>0</v>
      </c>
      <c r="BP40" s="3">
        <f t="shared" si="29"/>
        <v>0</v>
      </c>
      <c r="BQ40" s="3">
        <f t="shared" si="30"/>
        <v>0</v>
      </c>
      <c r="BR40">
        <v>2</v>
      </c>
      <c r="BS40" s="3">
        <f t="shared" si="31"/>
        <v>2</v>
      </c>
      <c r="BT40" s="3">
        <f t="shared" si="61"/>
        <v>0</v>
      </c>
      <c r="BU40" s="3" t="b">
        <f t="shared" si="33"/>
        <v>0</v>
      </c>
      <c r="BV40" s="3">
        <f t="shared" si="34"/>
        <v>0</v>
      </c>
      <c r="BW40" s="3">
        <f t="shared" si="35"/>
        <v>10959</v>
      </c>
      <c r="BX40" s="3">
        <f t="shared" si="36"/>
        <v>4</v>
      </c>
      <c r="BY40" s="3" t="str">
        <f t="shared" si="37"/>
        <v>Fri</v>
      </c>
      <c r="BZ40" s="20" t="str">
        <f t="shared" si="38"/>
        <v>Fri</v>
      </c>
      <c r="CA40" s="3">
        <f t="shared" si="39"/>
        <v>8</v>
      </c>
      <c r="CB40" s="24">
        <f t="shared" si="40"/>
        <v>8</v>
      </c>
      <c r="CD40" t="s">
        <v>503</v>
      </c>
      <c r="CE40" t="s">
        <v>504</v>
      </c>
      <c r="CF40" t="s">
        <v>505</v>
      </c>
      <c r="CG40">
        <v>120</v>
      </c>
      <c r="CH40">
        <v>0</v>
      </c>
      <c r="CI40" s="22">
        <f t="shared" si="41"/>
        <v>0</v>
      </c>
    </row>
    <row r="41" spans="1:90" ht="12.75" customHeight="1">
      <c r="A41" s="2">
        <f>A40+1</f>
        <v>39</v>
      </c>
      <c r="B41" t="s">
        <v>4</v>
      </c>
      <c r="C41">
        <v>1880</v>
      </c>
      <c r="D41" s="3">
        <f t="shared" si="0"/>
        <v>7.75</v>
      </c>
      <c r="E41" s="3">
        <f t="shared" si="1"/>
        <v>7</v>
      </c>
      <c r="F41" s="3">
        <f t="shared" si="2"/>
        <v>10957</v>
      </c>
      <c r="G41">
        <v>1</v>
      </c>
      <c r="H41" s="3">
        <f t="shared" si="3"/>
        <v>0</v>
      </c>
      <c r="I41" s="3">
        <f t="shared" si="4"/>
        <v>0</v>
      </c>
      <c r="J41" s="3">
        <f t="shared" si="5"/>
        <v>0</v>
      </c>
      <c r="K41" s="3">
        <f t="shared" si="6"/>
        <v>0</v>
      </c>
      <c r="L41" s="3">
        <f t="shared" si="7"/>
        <v>0</v>
      </c>
      <c r="M41" s="3">
        <f t="shared" si="8"/>
        <v>0</v>
      </c>
      <c r="N41" s="3">
        <f t="shared" si="9"/>
        <v>0</v>
      </c>
      <c r="O41">
        <v>16</v>
      </c>
      <c r="P41" s="3">
        <f t="shared" si="10"/>
        <v>0</v>
      </c>
      <c r="Q41" s="3">
        <f t="shared" si="11"/>
        <v>16</v>
      </c>
      <c r="R41" s="3" t="b">
        <f t="shared" si="12"/>
        <v>0</v>
      </c>
      <c r="S41" s="3">
        <f t="shared" si="13"/>
        <v>0</v>
      </c>
      <c r="T41" s="3">
        <f t="shared" si="14"/>
        <v>10973</v>
      </c>
      <c r="U41" s="3">
        <f t="shared" si="15"/>
        <v>4</v>
      </c>
      <c r="V41" s="18" t="str">
        <f t="shared" si="16"/>
        <v>Fri</v>
      </c>
      <c r="W41" s="1" t="s">
        <v>7</v>
      </c>
      <c r="X41" s="3">
        <f t="shared" si="17"/>
        <v>19</v>
      </c>
      <c r="Y41" s="3">
        <f t="shared" si="18"/>
        <v>6</v>
      </c>
      <c r="Z41" s="3">
        <f t="shared" si="19"/>
        <v>0</v>
      </c>
      <c r="AA41" s="3">
        <f t="shared" si="20"/>
        <v>10967</v>
      </c>
      <c r="AB41" t="s">
        <v>43</v>
      </c>
      <c r="AC41" t="s">
        <v>20</v>
      </c>
      <c r="AD41" s="26" t="s">
        <v>14</v>
      </c>
      <c r="AG41" s="27" t="s">
        <v>44</v>
      </c>
      <c r="AK41" t="s">
        <v>84</v>
      </c>
      <c r="AL41" t="s">
        <v>85</v>
      </c>
      <c r="AM41" t="s">
        <v>930</v>
      </c>
      <c r="AN41" s="26" t="s">
        <v>979</v>
      </c>
      <c r="AO41" s="26" t="s">
        <v>24</v>
      </c>
      <c r="AP41" s="26">
        <f t="shared" si="43"/>
        <v>1</v>
      </c>
      <c r="AQ41" s="26" t="str">
        <f t="shared" si="44"/>
        <v/>
      </c>
      <c r="AR41" s="26" t="str">
        <f t="shared" si="45"/>
        <v/>
      </c>
      <c r="AS41" s="26" t="str">
        <f t="shared" si="46"/>
        <v/>
      </c>
      <c r="AT41" s="26" t="str">
        <f t="shared" si="47"/>
        <v/>
      </c>
      <c r="AU41" s="26" t="str">
        <f t="shared" si="48"/>
        <v/>
      </c>
      <c r="AV41" s="26" t="str">
        <f t="shared" si="49"/>
        <v/>
      </c>
      <c r="AW41" s="26" t="str">
        <f t="shared" si="50"/>
        <v/>
      </c>
      <c r="AX41" s="26" t="str">
        <f t="shared" si="51"/>
        <v/>
      </c>
      <c r="AY41" s="26" t="str">
        <f t="shared" si="52"/>
        <v/>
      </c>
      <c r="AZ41" s="26" t="str">
        <f t="shared" si="53"/>
        <v/>
      </c>
      <c r="BA41" s="26" t="str">
        <f t="shared" si="54"/>
        <v/>
      </c>
      <c r="BB41" s="26" t="str">
        <f t="shared" si="55"/>
        <v/>
      </c>
      <c r="BC41" s="26" t="str">
        <f t="shared" si="56"/>
        <v/>
      </c>
      <c r="BD41" s="26" t="str">
        <f t="shared" si="57"/>
        <v/>
      </c>
      <c r="BE41" s="26">
        <f t="shared" si="58"/>
        <v>1</v>
      </c>
      <c r="BF41" s="2">
        <v>1880</v>
      </c>
      <c r="BG41" s="5">
        <f t="shared" si="59"/>
        <v>7.75</v>
      </c>
      <c r="BH41" s="5">
        <f t="shared" si="22"/>
        <v>7</v>
      </c>
      <c r="BI41" s="5">
        <f t="shared" si="60"/>
        <v>10957</v>
      </c>
      <c r="BJ41">
        <v>1</v>
      </c>
      <c r="BK41" s="4">
        <f t="shared" si="24"/>
        <v>0</v>
      </c>
      <c r="BL41" s="3">
        <f t="shared" si="25"/>
        <v>0</v>
      </c>
      <c r="BM41" s="3">
        <f t="shared" si="26"/>
        <v>0</v>
      </c>
      <c r="BN41" s="3">
        <f t="shared" si="27"/>
        <v>0</v>
      </c>
      <c r="BO41" s="3">
        <f t="shared" si="28"/>
        <v>0</v>
      </c>
      <c r="BP41" s="3">
        <f t="shared" si="29"/>
        <v>0</v>
      </c>
      <c r="BQ41" s="3">
        <f t="shared" si="30"/>
        <v>0</v>
      </c>
      <c r="BR41">
        <v>2</v>
      </c>
      <c r="BS41" s="3">
        <f t="shared" si="31"/>
        <v>2</v>
      </c>
      <c r="BT41" s="3">
        <f t="shared" si="61"/>
        <v>0</v>
      </c>
      <c r="BU41" s="3" t="b">
        <f t="shared" si="33"/>
        <v>0</v>
      </c>
      <c r="BV41" s="3">
        <f t="shared" si="34"/>
        <v>0</v>
      </c>
      <c r="BW41" s="3">
        <f t="shared" si="35"/>
        <v>10959</v>
      </c>
      <c r="BX41" s="3">
        <f t="shared" si="36"/>
        <v>4</v>
      </c>
      <c r="BY41" s="3" t="str">
        <f t="shared" si="37"/>
        <v>Fri</v>
      </c>
      <c r="BZ41" s="20" t="str">
        <f t="shared" si="38"/>
        <v>Fri</v>
      </c>
      <c r="CA41" s="3">
        <f t="shared" si="39"/>
        <v>8</v>
      </c>
      <c r="CB41" s="24">
        <f t="shared" si="40"/>
        <v>8</v>
      </c>
      <c r="CD41" t="s">
        <v>503</v>
      </c>
      <c r="CE41" t="s">
        <v>504</v>
      </c>
      <c r="CF41" t="s">
        <v>505</v>
      </c>
      <c r="CG41">
        <v>120</v>
      </c>
      <c r="CH41">
        <v>0</v>
      </c>
      <c r="CI41" s="22">
        <f t="shared" si="41"/>
        <v>0</v>
      </c>
      <c r="CJ41" t="s">
        <v>16</v>
      </c>
      <c r="CK41" s="2">
        <v>8</v>
      </c>
      <c r="CL41" s="20" t="e">
        <f>#REF!</f>
        <v>#REF!</v>
      </c>
    </row>
    <row r="42" spans="1:90" ht="12.75" hidden="1" customHeight="1">
      <c r="A42" s="2">
        <f t="shared" ref="A42:A104" si="62">A41+1</f>
        <v>40</v>
      </c>
      <c r="B42" t="s">
        <v>4</v>
      </c>
      <c r="C42">
        <v>1880</v>
      </c>
      <c r="D42" s="3">
        <f t="shared" si="0"/>
        <v>7.75</v>
      </c>
      <c r="E42" s="3">
        <f t="shared" si="1"/>
        <v>7</v>
      </c>
      <c r="F42" s="3">
        <f t="shared" si="2"/>
        <v>10957</v>
      </c>
      <c r="G42">
        <v>1</v>
      </c>
      <c r="H42" s="3">
        <f t="shared" si="3"/>
        <v>0</v>
      </c>
      <c r="I42" s="3">
        <f t="shared" si="4"/>
        <v>0</v>
      </c>
      <c r="J42" s="3">
        <f t="shared" si="5"/>
        <v>0</v>
      </c>
      <c r="K42" s="3">
        <f t="shared" si="6"/>
        <v>0</v>
      </c>
      <c r="L42" s="3">
        <f t="shared" si="7"/>
        <v>0</v>
      </c>
      <c r="M42" s="3">
        <f t="shared" si="8"/>
        <v>0</v>
      </c>
      <c r="N42" s="3">
        <f t="shared" si="9"/>
        <v>0</v>
      </c>
      <c r="O42">
        <v>23</v>
      </c>
      <c r="P42" s="3">
        <f t="shared" si="10"/>
        <v>0</v>
      </c>
      <c r="Q42" s="3">
        <f t="shared" si="11"/>
        <v>23</v>
      </c>
      <c r="R42" s="3" t="b">
        <f t="shared" si="12"/>
        <v>0</v>
      </c>
      <c r="S42" s="3">
        <f t="shared" si="13"/>
        <v>0</v>
      </c>
      <c r="T42" s="3">
        <f t="shared" si="14"/>
        <v>10980</v>
      </c>
      <c r="U42" s="3">
        <f t="shared" si="15"/>
        <v>4</v>
      </c>
      <c r="V42" s="18" t="str">
        <f t="shared" si="16"/>
        <v>Fri</v>
      </c>
      <c r="W42" s="1" t="s">
        <v>9</v>
      </c>
      <c r="X42" s="3">
        <f t="shared" si="17"/>
        <v>1</v>
      </c>
      <c r="Y42" s="3">
        <f t="shared" si="18"/>
        <v>0</v>
      </c>
      <c r="Z42" s="3">
        <f t="shared" si="19"/>
        <v>0</v>
      </c>
      <c r="AA42" s="3">
        <f t="shared" si="20"/>
        <v>10980</v>
      </c>
      <c r="AB42" t="s">
        <v>111</v>
      </c>
      <c r="AC42" t="s">
        <v>64</v>
      </c>
      <c r="AD42" s="26" t="s">
        <v>14</v>
      </c>
      <c r="AG42" s="27" t="s">
        <v>112</v>
      </c>
      <c r="AK42" t="s">
        <v>113</v>
      </c>
      <c r="AN42" s="26" t="s">
        <v>981</v>
      </c>
      <c r="AO42" s="26" t="s">
        <v>114</v>
      </c>
      <c r="AP42" s="26" t="str">
        <f t="shared" si="43"/>
        <v/>
      </c>
      <c r="AQ42" s="26" t="str">
        <f t="shared" si="44"/>
        <v/>
      </c>
      <c r="AR42" s="26" t="str">
        <f t="shared" si="45"/>
        <v/>
      </c>
      <c r="AS42" s="26" t="str">
        <f t="shared" si="46"/>
        <v/>
      </c>
      <c r="AT42" s="26" t="str">
        <f t="shared" si="47"/>
        <v/>
      </c>
      <c r="AU42" s="26">
        <f t="shared" si="48"/>
        <v>6</v>
      </c>
      <c r="AV42" s="26" t="str">
        <f t="shared" si="49"/>
        <v/>
      </c>
      <c r="AW42" s="26" t="str">
        <f t="shared" si="50"/>
        <v/>
      </c>
      <c r="AX42" s="26" t="str">
        <f t="shared" si="51"/>
        <v/>
      </c>
      <c r="AY42" s="26" t="str">
        <f t="shared" si="52"/>
        <v/>
      </c>
      <c r="AZ42" s="26" t="str">
        <f t="shared" si="53"/>
        <v/>
      </c>
      <c r="BA42" s="26" t="str">
        <f t="shared" si="54"/>
        <v/>
      </c>
      <c r="BB42" s="26" t="str">
        <f t="shared" si="55"/>
        <v/>
      </c>
      <c r="BC42" s="26" t="str">
        <f t="shared" si="56"/>
        <v/>
      </c>
      <c r="BD42" s="26" t="str">
        <f t="shared" si="57"/>
        <v/>
      </c>
      <c r="BE42" s="26">
        <f t="shared" si="58"/>
        <v>6</v>
      </c>
      <c r="BF42" s="2">
        <v>0</v>
      </c>
      <c r="BG42" s="5">
        <f t="shared" si="59"/>
        <v>-462.25</v>
      </c>
      <c r="BH42" s="5">
        <f t="shared" si="22"/>
        <v>-463</v>
      </c>
      <c r="BI42" s="5">
        <f t="shared" si="60"/>
        <v>-675713</v>
      </c>
      <c r="BJ42">
        <v>0</v>
      </c>
      <c r="BK42" s="4">
        <f t="shared" si="24"/>
        <v>-31</v>
      </c>
      <c r="BL42" s="3">
        <f t="shared" si="25"/>
        <v>0</v>
      </c>
      <c r="BM42" s="3">
        <f t="shared" si="26"/>
        <v>0</v>
      </c>
      <c r="BN42" s="3">
        <f t="shared" si="27"/>
        <v>0</v>
      </c>
      <c r="BO42" s="3">
        <f t="shared" si="28"/>
        <v>0</v>
      </c>
      <c r="BP42" s="3">
        <f t="shared" si="29"/>
        <v>0</v>
      </c>
      <c r="BQ42" s="3">
        <f t="shared" si="30"/>
        <v>-31</v>
      </c>
      <c r="BR42">
        <v>0</v>
      </c>
      <c r="BS42" s="3">
        <f t="shared" si="31"/>
        <v>-31</v>
      </c>
      <c r="BT42" s="3">
        <f t="shared" si="61"/>
        <v>0</v>
      </c>
      <c r="BU42" s="3" t="b">
        <f t="shared" si="33"/>
        <v>0</v>
      </c>
      <c r="BV42" s="3">
        <f t="shared" si="34"/>
        <v>0</v>
      </c>
      <c r="BW42" s="3">
        <f t="shared" si="35"/>
        <v>-675744</v>
      </c>
      <c r="BX42" s="3">
        <f t="shared" si="36"/>
        <v>1</v>
      </c>
      <c r="BY42" s="3" t="str">
        <f t="shared" si="37"/>
        <v>Tue</v>
      </c>
      <c r="BZ42" s="20" t="str">
        <f t="shared" si="38"/>
        <v/>
      </c>
      <c r="CA42" s="3">
        <f t="shared" si="39"/>
        <v>686724</v>
      </c>
      <c r="CB42" s="24" t="str">
        <f t="shared" si="40"/>
        <v/>
      </c>
      <c r="CD42" t="s">
        <v>503</v>
      </c>
      <c r="CE42" t="s">
        <v>525</v>
      </c>
      <c r="CF42" t="s">
        <v>526</v>
      </c>
      <c r="CH42">
        <v>0</v>
      </c>
      <c r="CI42" s="22">
        <f t="shared" si="41"/>
        <v>0</v>
      </c>
      <c r="CJ42" t="s">
        <v>16</v>
      </c>
      <c r="CK42" s="2">
        <v>13</v>
      </c>
      <c r="CL42" s="20" t="e">
        <f>#REF!</f>
        <v>#REF!</v>
      </c>
    </row>
    <row r="43" spans="1:90" ht="12.75" hidden="1" customHeight="1">
      <c r="A43" s="2">
        <f t="shared" si="62"/>
        <v>41</v>
      </c>
      <c r="B43" t="s">
        <v>4</v>
      </c>
      <c r="C43">
        <v>1880</v>
      </c>
      <c r="D43" s="3">
        <f t="shared" si="0"/>
        <v>7.75</v>
      </c>
      <c r="E43" s="3">
        <f t="shared" si="1"/>
        <v>7</v>
      </c>
      <c r="F43" s="3">
        <f t="shared" si="2"/>
        <v>10957</v>
      </c>
      <c r="G43">
        <v>1</v>
      </c>
      <c r="H43" s="3">
        <f t="shared" si="3"/>
        <v>0</v>
      </c>
      <c r="I43" s="3">
        <f t="shared" si="4"/>
        <v>0</v>
      </c>
      <c r="J43" s="3">
        <f t="shared" si="5"/>
        <v>0</v>
      </c>
      <c r="K43" s="3">
        <f t="shared" si="6"/>
        <v>0</v>
      </c>
      <c r="L43" s="3">
        <f t="shared" si="7"/>
        <v>0</v>
      </c>
      <c r="M43" s="3">
        <f t="shared" si="8"/>
        <v>0</v>
      </c>
      <c r="N43" s="3">
        <f t="shared" si="9"/>
        <v>0</v>
      </c>
      <c r="O43">
        <v>23</v>
      </c>
      <c r="P43" s="3">
        <f t="shared" si="10"/>
        <v>0</v>
      </c>
      <c r="Q43" s="3">
        <f t="shared" si="11"/>
        <v>23</v>
      </c>
      <c r="R43" s="3" t="b">
        <f t="shared" si="12"/>
        <v>0</v>
      </c>
      <c r="S43" s="3">
        <f t="shared" si="13"/>
        <v>0</v>
      </c>
      <c r="T43" s="3">
        <f t="shared" si="14"/>
        <v>10980</v>
      </c>
      <c r="U43" s="3">
        <f t="shared" si="15"/>
        <v>4</v>
      </c>
      <c r="V43" s="18" t="str">
        <f t="shared" si="16"/>
        <v>Fri</v>
      </c>
      <c r="W43" s="1" t="s">
        <v>5</v>
      </c>
      <c r="X43" s="3">
        <f t="shared" si="17"/>
        <v>13</v>
      </c>
      <c r="Y43" s="3">
        <f t="shared" si="18"/>
        <v>4</v>
      </c>
      <c r="Z43" s="3">
        <f t="shared" si="19"/>
        <v>0</v>
      </c>
      <c r="AA43" s="3">
        <f t="shared" si="20"/>
        <v>10976</v>
      </c>
      <c r="AB43" t="s">
        <v>960</v>
      </c>
      <c r="AC43" t="s">
        <v>34</v>
      </c>
      <c r="AD43" s="26" t="s">
        <v>14</v>
      </c>
      <c r="AG43" s="27" t="s">
        <v>961</v>
      </c>
      <c r="AI43" t="s">
        <v>929</v>
      </c>
      <c r="AK43" t="s">
        <v>102</v>
      </c>
      <c r="AN43" s="31" t="s">
        <v>630</v>
      </c>
      <c r="AO43" s="26" t="s">
        <v>630</v>
      </c>
      <c r="AP43" s="26" t="str">
        <f t="shared" si="43"/>
        <v/>
      </c>
      <c r="AQ43" s="26" t="str">
        <f t="shared" si="44"/>
        <v/>
      </c>
      <c r="AR43" s="26" t="str">
        <f t="shared" si="45"/>
        <v/>
      </c>
      <c r="AS43" s="26" t="str">
        <f t="shared" si="46"/>
        <v/>
      </c>
      <c r="AT43" s="26" t="str">
        <f t="shared" si="47"/>
        <v/>
      </c>
      <c r="AU43" s="26" t="str">
        <f t="shared" si="48"/>
        <v/>
      </c>
      <c r="AV43" s="26" t="str">
        <f t="shared" si="49"/>
        <v/>
      </c>
      <c r="AW43" s="26" t="str">
        <f t="shared" si="50"/>
        <v/>
      </c>
      <c r="AX43" s="26">
        <f t="shared" si="51"/>
        <v>9</v>
      </c>
      <c r="AY43" s="26" t="str">
        <f t="shared" si="52"/>
        <v/>
      </c>
      <c r="AZ43" s="26" t="str">
        <f t="shared" si="53"/>
        <v/>
      </c>
      <c r="BA43" s="26" t="str">
        <f t="shared" si="54"/>
        <v/>
      </c>
      <c r="BB43" s="26" t="str">
        <f t="shared" si="55"/>
        <v/>
      </c>
      <c r="BC43" s="26" t="str">
        <f t="shared" si="56"/>
        <v/>
      </c>
      <c r="BD43" s="26" t="str">
        <f t="shared" si="57"/>
        <v/>
      </c>
      <c r="BE43" s="26">
        <f t="shared" si="58"/>
        <v>9</v>
      </c>
      <c r="BF43" s="2">
        <v>1879</v>
      </c>
      <c r="BG43" s="5">
        <f t="shared" si="59"/>
        <v>7.5</v>
      </c>
      <c r="BH43" s="5">
        <f t="shared" si="22"/>
        <v>7</v>
      </c>
      <c r="BI43" s="5">
        <f t="shared" si="60"/>
        <v>10592</v>
      </c>
      <c r="BJ43">
        <v>12</v>
      </c>
      <c r="BK43" s="4">
        <f t="shared" si="24"/>
        <v>341</v>
      </c>
      <c r="BL43" s="3">
        <f t="shared" si="25"/>
        <v>-3</v>
      </c>
      <c r="BM43" s="3">
        <f t="shared" si="26"/>
        <v>-1</v>
      </c>
      <c r="BN43" s="3">
        <f t="shared" si="27"/>
        <v>-1</v>
      </c>
      <c r="BO43" s="3">
        <f t="shared" si="28"/>
        <v>-1</v>
      </c>
      <c r="BP43" s="3">
        <f t="shared" si="29"/>
        <v>-1</v>
      </c>
      <c r="BQ43" s="3">
        <f t="shared" si="30"/>
        <v>334</v>
      </c>
      <c r="BR43">
        <v>15</v>
      </c>
      <c r="BS43" s="3">
        <f t="shared" si="31"/>
        <v>349</v>
      </c>
      <c r="BT43" s="3">
        <f t="shared" si="61"/>
        <v>3</v>
      </c>
      <c r="BU43" s="3" t="b">
        <f t="shared" si="33"/>
        <v>0</v>
      </c>
      <c r="BV43" s="3">
        <f t="shared" si="34"/>
        <v>0</v>
      </c>
      <c r="BW43" s="3">
        <f t="shared" si="35"/>
        <v>10941</v>
      </c>
      <c r="BX43" s="3">
        <f t="shared" si="36"/>
        <v>0</v>
      </c>
      <c r="BY43" s="3" t="str">
        <f t="shared" si="37"/>
        <v>Mon</v>
      </c>
      <c r="BZ43" s="20" t="str">
        <f t="shared" si="38"/>
        <v>Mon</v>
      </c>
      <c r="CA43" s="3">
        <f t="shared" si="39"/>
        <v>35</v>
      </c>
      <c r="CB43" s="24">
        <f t="shared" si="40"/>
        <v>35</v>
      </c>
      <c r="CD43" t="s">
        <v>503</v>
      </c>
      <c r="CE43" t="s">
        <v>504</v>
      </c>
      <c r="CF43" t="s">
        <v>521</v>
      </c>
      <c r="CG43">
        <v>12</v>
      </c>
      <c r="CH43">
        <v>0</v>
      </c>
      <c r="CI43" s="22">
        <f t="shared" si="41"/>
        <v>0</v>
      </c>
      <c r="CJ43" t="s">
        <v>16</v>
      </c>
      <c r="CK43" s="2">
        <v>11</v>
      </c>
      <c r="CL43" s="20" t="e">
        <f>#REF!</f>
        <v>#REF!</v>
      </c>
    </row>
    <row r="44" spans="1:90" ht="12.75" customHeight="1">
      <c r="A44" s="2">
        <f t="shared" si="62"/>
        <v>42</v>
      </c>
      <c r="B44" t="s">
        <v>4</v>
      </c>
      <c r="C44">
        <v>1880</v>
      </c>
      <c r="D44" s="3">
        <f t="shared" si="0"/>
        <v>7.75</v>
      </c>
      <c r="E44" s="3">
        <f t="shared" si="1"/>
        <v>7</v>
      </c>
      <c r="F44" s="3">
        <f t="shared" si="2"/>
        <v>10957</v>
      </c>
      <c r="G44">
        <v>1</v>
      </c>
      <c r="H44" s="3">
        <f t="shared" si="3"/>
        <v>0</v>
      </c>
      <c r="I44" s="3">
        <f t="shared" si="4"/>
        <v>0</v>
      </c>
      <c r="J44" s="3">
        <f t="shared" si="5"/>
        <v>0</v>
      </c>
      <c r="K44" s="3">
        <f t="shared" si="6"/>
        <v>0</v>
      </c>
      <c r="L44" s="3">
        <f t="shared" si="7"/>
        <v>0</v>
      </c>
      <c r="M44" s="3">
        <f t="shared" si="8"/>
        <v>0</v>
      </c>
      <c r="N44" s="3">
        <f t="shared" si="9"/>
        <v>0</v>
      </c>
      <c r="O44">
        <v>23</v>
      </c>
      <c r="P44" s="3">
        <f t="shared" si="10"/>
        <v>0</v>
      </c>
      <c r="Q44" s="3">
        <f t="shared" si="11"/>
        <v>23</v>
      </c>
      <c r="R44" s="3" t="b">
        <f t="shared" si="12"/>
        <v>0</v>
      </c>
      <c r="S44" s="3">
        <f t="shared" si="13"/>
        <v>0</v>
      </c>
      <c r="T44" s="3">
        <f t="shared" si="14"/>
        <v>10980</v>
      </c>
      <c r="U44" s="3">
        <f t="shared" si="15"/>
        <v>4</v>
      </c>
      <c r="V44" s="18" t="str">
        <f t="shared" si="16"/>
        <v>Fri</v>
      </c>
      <c r="W44" s="1" t="s">
        <v>5</v>
      </c>
      <c r="X44" s="3">
        <f t="shared" si="17"/>
        <v>13</v>
      </c>
      <c r="Y44" s="3">
        <f t="shared" si="18"/>
        <v>4</v>
      </c>
      <c r="Z44" s="3">
        <f t="shared" si="19"/>
        <v>0</v>
      </c>
      <c r="AA44" s="3">
        <f t="shared" si="20"/>
        <v>10976</v>
      </c>
      <c r="AB44" t="s">
        <v>106</v>
      </c>
      <c r="AC44" t="s">
        <v>20</v>
      </c>
      <c r="AD44" s="26" t="s">
        <v>14</v>
      </c>
      <c r="AE44" t="s">
        <v>107</v>
      </c>
      <c r="AF44" t="s">
        <v>970</v>
      </c>
      <c r="AG44" s="27" t="s">
        <v>108</v>
      </c>
      <c r="AK44" t="s">
        <v>101</v>
      </c>
      <c r="AN44" s="31" t="s">
        <v>982</v>
      </c>
      <c r="AO44" s="26" t="s">
        <v>67</v>
      </c>
      <c r="AP44" s="26" t="str">
        <f t="shared" si="43"/>
        <v/>
      </c>
      <c r="AQ44" s="26" t="str">
        <f t="shared" si="44"/>
        <v/>
      </c>
      <c r="AR44" s="26" t="str">
        <f t="shared" si="45"/>
        <v/>
      </c>
      <c r="AS44" s="26">
        <f t="shared" si="46"/>
        <v>4</v>
      </c>
      <c r="AT44" s="26" t="str">
        <f t="shared" si="47"/>
        <v/>
      </c>
      <c r="AU44" s="26" t="str">
        <f t="shared" si="48"/>
        <v/>
      </c>
      <c r="AV44" s="26" t="str">
        <f t="shared" si="49"/>
        <v/>
      </c>
      <c r="AW44" s="26" t="str">
        <f t="shared" si="50"/>
        <v/>
      </c>
      <c r="AX44" s="26" t="str">
        <f t="shared" si="51"/>
        <v/>
      </c>
      <c r="AY44" s="26" t="str">
        <f t="shared" si="52"/>
        <v/>
      </c>
      <c r="AZ44" s="26" t="str">
        <f t="shared" si="53"/>
        <v/>
      </c>
      <c r="BA44" s="26" t="str">
        <f t="shared" si="54"/>
        <v/>
      </c>
      <c r="BB44" s="26" t="str">
        <f t="shared" si="55"/>
        <v/>
      </c>
      <c r="BC44" s="26" t="str">
        <f t="shared" si="56"/>
        <v/>
      </c>
      <c r="BD44" s="26" t="str">
        <f t="shared" si="57"/>
        <v/>
      </c>
      <c r="BE44" s="26">
        <f t="shared" si="58"/>
        <v>4</v>
      </c>
      <c r="BF44" s="2">
        <v>1880</v>
      </c>
      <c r="BG44" s="5">
        <f t="shared" si="59"/>
        <v>7.75</v>
      </c>
      <c r="BH44" s="5">
        <f t="shared" si="22"/>
        <v>7</v>
      </c>
      <c r="BI44" s="5">
        <f t="shared" si="60"/>
        <v>10957</v>
      </c>
      <c r="BJ44">
        <v>1</v>
      </c>
      <c r="BK44" s="4">
        <f t="shared" si="24"/>
        <v>0</v>
      </c>
      <c r="BL44" s="3">
        <f t="shared" si="25"/>
        <v>0</v>
      </c>
      <c r="BM44" s="3">
        <f t="shared" si="26"/>
        <v>0</v>
      </c>
      <c r="BN44" s="3">
        <f t="shared" si="27"/>
        <v>0</v>
      </c>
      <c r="BO44" s="3">
        <f t="shared" si="28"/>
        <v>0</v>
      </c>
      <c r="BP44" s="3">
        <f t="shared" si="29"/>
        <v>0</v>
      </c>
      <c r="BQ44" s="3">
        <f t="shared" si="30"/>
        <v>0</v>
      </c>
      <c r="BR44">
        <v>15</v>
      </c>
      <c r="BS44" s="3">
        <f t="shared" si="31"/>
        <v>15</v>
      </c>
      <c r="BT44" s="3">
        <f t="shared" si="61"/>
        <v>0</v>
      </c>
      <c r="BU44" s="3" t="b">
        <f t="shared" si="33"/>
        <v>0</v>
      </c>
      <c r="BV44" s="3">
        <f t="shared" si="34"/>
        <v>0</v>
      </c>
      <c r="BW44" s="3">
        <f t="shared" si="35"/>
        <v>10972</v>
      </c>
      <c r="BX44" s="3">
        <f t="shared" si="36"/>
        <v>3</v>
      </c>
      <c r="BY44" s="3" t="str">
        <f t="shared" si="37"/>
        <v>Thu</v>
      </c>
      <c r="BZ44" s="20" t="str">
        <f t="shared" si="38"/>
        <v>Thu</v>
      </c>
      <c r="CA44" s="3">
        <f t="shared" si="39"/>
        <v>4</v>
      </c>
      <c r="CB44" s="24">
        <f t="shared" si="40"/>
        <v>4</v>
      </c>
      <c r="CD44" t="s">
        <v>501</v>
      </c>
      <c r="CE44" t="s">
        <v>502</v>
      </c>
      <c r="CF44" t="s">
        <v>523</v>
      </c>
      <c r="CH44">
        <v>0</v>
      </c>
      <c r="CI44" s="22">
        <f t="shared" si="41"/>
        <v>0</v>
      </c>
      <c r="CJ44" t="s">
        <v>16</v>
      </c>
      <c r="CK44" s="2">
        <v>11</v>
      </c>
      <c r="CL44" s="20" t="e">
        <f>#REF!</f>
        <v>#REF!</v>
      </c>
    </row>
    <row r="45" spans="1:90" ht="12.75" customHeight="1">
      <c r="A45" s="2">
        <f t="shared" si="62"/>
        <v>43</v>
      </c>
      <c r="B45" t="s">
        <v>4</v>
      </c>
      <c r="C45">
        <v>1880</v>
      </c>
      <c r="D45" s="3">
        <f t="shared" si="0"/>
        <v>7.75</v>
      </c>
      <c r="E45" s="3">
        <f t="shared" si="1"/>
        <v>7</v>
      </c>
      <c r="F45" s="3">
        <f t="shared" si="2"/>
        <v>10957</v>
      </c>
      <c r="G45">
        <v>1</v>
      </c>
      <c r="H45" s="3">
        <f t="shared" si="3"/>
        <v>0</v>
      </c>
      <c r="I45" s="3">
        <f t="shared" si="4"/>
        <v>0</v>
      </c>
      <c r="J45" s="3">
        <f t="shared" si="5"/>
        <v>0</v>
      </c>
      <c r="K45" s="3">
        <f t="shared" si="6"/>
        <v>0</v>
      </c>
      <c r="L45" s="3">
        <f t="shared" si="7"/>
        <v>0</v>
      </c>
      <c r="M45" s="3">
        <f t="shared" si="8"/>
        <v>0</v>
      </c>
      <c r="N45" s="3">
        <f t="shared" si="9"/>
        <v>0</v>
      </c>
      <c r="O45">
        <v>23</v>
      </c>
      <c r="P45" s="3">
        <f t="shared" si="10"/>
        <v>0</v>
      </c>
      <c r="Q45" s="3">
        <f t="shared" si="11"/>
        <v>23</v>
      </c>
      <c r="R45" s="3" t="b">
        <f t="shared" si="12"/>
        <v>0</v>
      </c>
      <c r="S45" s="3">
        <f t="shared" si="13"/>
        <v>0</v>
      </c>
      <c r="T45" s="3">
        <f t="shared" si="14"/>
        <v>10980</v>
      </c>
      <c r="U45" s="3">
        <f t="shared" si="15"/>
        <v>4</v>
      </c>
      <c r="V45" s="18" t="str">
        <f t="shared" si="16"/>
        <v>Fri</v>
      </c>
      <c r="W45" s="1" t="s">
        <v>5</v>
      </c>
      <c r="X45" s="3">
        <f t="shared" si="17"/>
        <v>13</v>
      </c>
      <c r="Y45" s="3">
        <f t="shared" si="18"/>
        <v>4</v>
      </c>
      <c r="Z45" s="3">
        <f t="shared" si="19"/>
        <v>0</v>
      </c>
      <c r="AA45" s="3">
        <f t="shared" si="20"/>
        <v>10976</v>
      </c>
      <c r="AB45" t="s">
        <v>97</v>
      </c>
      <c r="AC45" t="s">
        <v>98</v>
      </c>
      <c r="AD45" s="26" t="s">
        <v>14</v>
      </c>
      <c r="AE45" t="s">
        <v>99</v>
      </c>
      <c r="AF45" t="s">
        <v>972</v>
      </c>
      <c r="AG45" s="27" t="s">
        <v>100</v>
      </c>
      <c r="AK45" t="s">
        <v>101</v>
      </c>
      <c r="AN45" s="31" t="s">
        <v>982</v>
      </c>
      <c r="AO45" s="26" t="s">
        <v>67</v>
      </c>
      <c r="AP45" s="26" t="str">
        <f t="shared" si="43"/>
        <v/>
      </c>
      <c r="AQ45" s="26" t="str">
        <f t="shared" si="44"/>
        <v/>
      </c>
      <c r="AR45" s="26" t="str">
        <f t="shared" si="45"/>
        <v/>
      </c>
      <c r="AS45" s="26">
        <f t="shared" si="46"/>
        <v>4</v>
      </c>
      <c r="AT45" s="26" t="str">
        <f t="shared" si="47"/>
        <v/>
      </c>
      <c r="AU45" s="26" t="str">
        <f t="shared" si="48"/>
        <v/>
      </c>
      <c r="AV45" s="26" t="str">
        <f t="shared" si="49"/>
        <v/>
      </c>
      <c r="AW45" s="26" t="str">
        <f t="shared" si="50"/>
        <v/>
      </c>
      <c r="AX45" s="26" t="str">
        <f t="shared" si="51"/>
        <v/>
      </c>
      <c r="AY45" s="26" t="str">
        <f t="shared" si="52"/>
        <v/>
      </c>
      <c r="AZ45" s="26" t="str">
        <f t="shared" si="53"/>
        <v/>
      </c>
      <c r="BA45" s="26" t="str">
        <f t="shared" si="54"/>
        <v/>
      </c>
      <c r="BB45" s="26" t="str">
        <f t="shared" si="55"/>
        <v/>
      </c>
      <c r="BC45" s="26" t="str">
        <f t="shared" si="56"/>
        <v/>
      </c>
      <c r="BD45" s="26" t="str">
        <f t="shared" si="57"/>
        <v/>
      </c>
      <c r="BE45" s="26">
        <f t="shared" si="58"/>
        <v>4</v>
      </c>
      <c r="BF45" s="2">
        <v>1880</v>
      </c>
      <c r="BG45" s="5">
        <f t="shared" si="59"/>
        <v>7.75</v>
      </c>
      <c r="BH45" s="5">
        <f t="shared" si="22"/>
        <v>7</v>
      </c>
      <c r="BI45" s="5">
        <f t="shared" si="60"/>
        <v>10957</v>
      </c>
      <c r="BJ45">
        <v>1</v>
      </c>
      <c r="BK45" s="4">
        <f t="shared" si="24"/>
        <v>0</v>
      </c>
      <c r="BL45" s="3">
        <f t="shared" si="25"/>
        <v>0</v>
      </c>
      <c r="BM45" s="3">
        <f t="shared" si="26"/>
        <v>0</v>
      </c>
      <c r="BN45" s="3">
        <f t="shared" si="27"/>
        <v>0</v>
      </c>
      <c r="BO45" s="3">
        <f t="shared" si="28"/>
        <v>0</v>
      </c>
      <c r="BP45" s="3">
        <f t="shared" si="29"/>
        <v>0</v>
      </c>
      <c r="BQ45" s="3">
        <f t="shared" si="30"/>
        <v>0</v>
      </c>
      <c r="BR45">
        <v>13</v>
      </c>
      <c r="BS45" s="3">
        <f t="shared" si="31"/>
        <v>13</v>
      </c>
      <c r="BT45" s="3">
        <f t="shared" si="61"/>
        <v>0</v>
      </c>
      <c r="BU45" s="3" t="b">
        <f t="shared" si="33"/>
        <v>0</v>
      </c>
      <c r="BV45" s="3">
        <f t="shared" si="34"/>
        <v>0</v>
      </c>
      <c r="BW45" s="3">
        <f t="shared" si="35"/>
        <v>10970</v>
      </c>
      <c r="BX45" s="3">
        <f t="shared" si="36"/>
        <v>1</v>
      </c>
      <c r="BY45" s="3" t="str">
        <f t="shared" si="37"/>
        <v>Tue</v>
      </c>
      <c r="BZ45" s="20" t="str">
        <f t="shared" si="38"/>
        <v>Tue</v>
      </c>
      <c r="CA45" s="3">
        <f t="shared" si="39"/>
        <v>6</v>
      </c>
      <c r="CB45" s="24">
        <f t="shared" si="40"/>
        <v>6</v>
      </c>
      <c r="CD45" t="s">
        <v>501</v>
      </c>
      <c r="CE45" t="s">
        <v>502</v>
      </c>
      <c r="CF45" t="s">
        <v>522</v>
      </c>
      <c r="CH45">
        <v>0</v>
      </c>
      <c r="CI45" s="22">
        <f t="shared" si="41"/>
        <v>0</v>
      </c>
      <c r="CJ45" t="s">
        <v>16</v>
      </c>
      <c r="CK45" s="2">
        <v>11</v>
      </c>
      <c r="CL45" s="20" t="e">
        <f>#REF!</f>
        <v>#REF!</v>
      </c>
    </row>
    <row r="46" spans="1:90" ht="12.75" customHeight="1">
      <c r="A46" s="2">
        <f t="shared" si="62"/>
        <v>44</v>
      </c>
      <c r="B46" t="s">
        <v>4</v>
      </c>
      <c r="C46">
        <v>1880</v>
      </c>
      <c r="D46" s="3">
        <f t="shared" si="0"/>
        <v>7.75</v>
      </c>
      <c r="E46" s="3">
        <f t="shared" si="1"/>
        <v>7</v>
      </c>
      <c r="F46" s="3">
        <f t="shared" si="2"/>
        <v>10957</v>
      </c>
      <c r="G46">
        <v>1</v>
      </c>
      <c r="H46" s="3">
        <f t="shared" si="3"/>
        <v>0</v>
      </c>
      <c r="I46" s="3">
        <f t="shared" si="4"/>
        <v>0</v>
      </c>
      <c r="J46" s="3">
        <f t="shared" si="5"/>
        <v>0</v>
      </c>
      <c r="K46" s="3">
        <f t="shared" si="6"/>
        <v>0</v>
      </c>
      <c r="L46" s="3">
        <f t="shared" si="7"/>
        <v>0</v>
      </c>
      <c r="M46" s="3">
        <f t="shared" si="8"/>
        <v>0</v>
      </c>
      <c r="N46" s="3">
        <f t="shared" si="9"/>
        <v>0</v>
      </c>
      <c r="O46">
        <v>23</v>
      </c>
      <c r="P46" s="3">
        <f t="shared" si="10"/>
        <v>0</v>
      </c>
      <c r="Q46" s="3">
        <f t="shared" si="11"/>
        <v>23</v>
      </c>
      <c r="R46" s="3" t="b">
        <f t="shared" si="12"/>
        <v>0</v>
      </c>
      <c r="S46" s="3">
        <f t="shared" si="13"/>
        <v>0</v>
      </c>
      <c r="T46" s="3">
        <f t="shared" si="14"/>
        <v>10980</v>
      </c>
      <c r="U46" s="3">
        <f t="shared" si="15"/>
        <v>4</v>
      </c>
      <c r="V46" s="18" t="str">
        <f t="shared" si="16"/>
        <v>Fri</v>
      </c>
      <c r="W46" s="1" t="s">
        <v>5</v>
      </c>
      <c r="X46" s="3">
        <f t="shared" si="17"/>
        <v>13</v>
      </c>
      <c r="Y46" s="3">
        <f t="shared" si="18"/>
        <v>4</v>
      </c>
      <c r="Z46" s="3">
        <f t="shared" si="19"/>
        <v>0</v>
      </c>
      <c r="AA46" s="3">
        <f t="shared" si="20"/>
        <v>10976</v>
      </c>
      <c r="AB46" t="s">
        <v>33</v>
      </c>
      <c r="AC46" t="s">
        <v>103</v>
      </c>
      <c r="AD46" s="26" t="s">
        <v>14</v>
      </c>
      <c r="AE46" t="s">
        <v>104</v>
      </c>
      <c r="AF46" t="s">
        <v>975</v>
      </c>
      <c r="AG46" s="27" t="s">
        <v>105</v>
      </c>
      <c r="AK46" t="s">
        <v>101</v>
      </c>
      <c r="AN46" s="31" t="s">
        <v>982</v>
      </c>
      <c r="AO46" s="26" t="s">
        <v>67</v>
      </c>
      <c r="AP46" s="26" t="str">
        <f t="shared" si="43"/>
        <v/>
      </c>
      <c r="AQ46" s="26" t="str">
        <f t="shared" si="44"/>
        <v/>
      </c>
      <c r="AR46" s="26" t="str">
        <f t="shared" si="45"/>
        <v/>
      </c>
      <c r="AS46" s="26">
        <f t="shared" si="46"/>
        <v>4</v>
      </c>
      <c r="AT46" s="26" t="str">
        <f t="shared" si="47"/>
        <v/>
      </c>
      <c r="AU46" s="26" t="str">
        <f t="shared" si="48"/>
        <v/>
      </c>
      <c r="AV46" s="26" t="str">
        <f t="shared" si="49"/>
        <v/>
      </c>
      <c r="AW46" s="26" t="str">
        <f t="shared" si="50"/>
        <v/>
      </c>
      <c r="AX46" s="26" t="str">
        <f t="shared" si="51"/>
        <v/>
      </c>
      <c r="AY46" s="26" t="str">
        <f t="shared" si="52"/>
        <v/>
      </c>
      <c r="AZ46" s="26" t="str">
        <f t="shared" si="53"/>
        <v/>
      </c>
      <c r="BA46" s="26" t="str">
        <f t="shared" si="54"/>
        <v/>
      </c>
      <c r="BB46" s="26" t="str">
        <f t="shared" si="55"/>
        <v/>
      </c>
      <c r="BC46" s="26" t="str">
        <f t="shared" si="56"/>
        <v/>
      </c>
      <c r="BD46" s="26" t="str">
        <f t="shared" si="57"/>
        <v/>
      </c>
      <c r="BE46" s="26">
        <f t="shared" si="58"/>
        <v>4</v>
      </c>
      <c r="BF46" s="2">
        <v>1880</v>
      </c>
      <c r="BG46" s="5">
        <f t="shared" si="59"/>
        <v>7.75</v>
      </c>
      <c r="BH46" s="5">
        <f t="shared" si="22"/>
        <v>7</v>
      </c>
      <c r="BI46" s="5">
        <f t="shared" si="60"/>
        <v>10957</v>
      </c>
      <c r="BJ46">
        <v>1</v>
      </c>
      <c r="BK46" s="4">
        <f t="shared" si="24"/>
        <v>0</v>
      </c>
      <c r="BL46" s="3">
        <f t="shared" si="25"/>
        <v>0</v>
      </c>
      <c r="BM46" s="3">
        <f t="shared" si="26"/>
        <v>0</v>
      </c>
      <c r="BN46" s="3">
        <f t="shared" si="27"/>
        <v>0</v>
      </c>
      <c r="BO46" s="3">
        <f t="shared" si="28"/>
        <v>0</v>
      </c>
      <c r="BP46" s="3">
        <f t="shared" si="29"/>
        <v>0</v>
      </c>
      <c r="BQ46" s="3">
        <f t="shared" si="30"/>
        <v>0</v>
      </c>
      <c r="BR46">
        <v>15</v>
      </c>
      <c r="BS46" s="3">
        <f t="shared" si="31"/>
        <v>15</v>
      </c>
      <c r="BT46" s="3">
        <f t="shared" si="61"/>
        <v>0</v>
      </c>
      <c r="BU46" s="3" t="b">
        <f t="shared" si="33"/>
        <v>0</v>
      </c>
      <c r="BV46" s="3">
        <f t="shared" si="34"/>
        <v>0</v>
      </c>
      <c r="BW46" s="3">
        <f t="shared" si="35"/>
        <v>10972</v>
      </c>
      <c r="BX46" s="3">
        <f t="shared" si="36"/>
        <v>3</v>
      </c>
      <c r="BY46" s="3" t="str">
        <f t="shared" si="37"/>
        <v>Thu</v>
      </c>
      <c r="BZ46" s="20" t="str">
        <f t="shared" si="38"/>
        <v>Thu</v>
      </c>
      <c r="CA46" s="3">
        <f t="shared" si="39"/>
        <v>4</v>
      </c>
      <c r="CB46" s="24">
        <f t="shared" si="40"/>
        <v>4</v>
      </c>
      <c r="CD46" t="s">
        <v>501</v>
      </c>
      <c r="CE46" t="s">
        <v>502</v>
      </c>
      <c r="CF46" t="s">
        <v>523</v>
      </c>
      <c r="CH46">
        <v>0</v>
      </c>
      <c r="CI46" s="22">
        <f t="shared" si="41"/>
        <v>0</v>
      </c>
      <c r="CJ46" t="s">
        <v>16</v>
      </c>
      <c r="CK46" s="2">
        <v>11</v>
      </c>
      <c r="CL46" s="20" t="e">
        <f>#REF!</f>
        <v>#REF!</v>
      </c>
    </row>
    <row r="47" spans="1:90" ht="12.75" customHeight="1">
      <c r="A47" s="2">
        <f t="shared" si="62"/>
        <v>45</v>
      </c>
      <c r="B47" t="s">
        <v>4</v>
      </c>
      <c r="C47">
        <v>1880</v>
      </c>
      <c r="D47" s="3">
        <f t="shared" si="0"/>
        <v>7.75</v>
      </c>
      <c r="E47" s="3">
        <f t="shared" si="1"/>
        <v>7</v>
      </c>
      <c r="F47" s="3">
        <f t="shared" si="2"/>
        <v>10957</v>
      </c>
      <c r="G47">
        <v>1</v>
      </c>
      <c r="H47" s="3">
        <f t="shared" si="3"/>
        <v>0</v>
      </c>
      <c r="I47" s="3">
        <f t="shared" si="4"/>
        <v>0</v>
      </c>
      <c r="J47" s="3">
        <f t="shared" si="5"/>
        <v>0</v>
      </c>
      <c r="K47" s="3">
        <f t="shared" si="6"/>
        <v>0</v>
      </c>
      <c r="L47" s="3">
        <f t="shared" si="7"/>
        <v>0</v>
      </c>
      <c r="M47" s="3">
        <f t="shared" si="8"/>
        <v>0</v>
      </c>
      <c r="N47" s="3">
        <f t="shared" si="9"/>
        <v>0</v>
      </c>
      <c r="O47">
        <v>23</v>
      </c>
      <c r="P47" s="3">
        <f t="shared" si="10"/>
        <v>0</v>
      </c>
      <c r="Q47" s="3">
        <f t="shared" si="11"/>
        <v>23</v>
      </c>
      <c r="R47" s="3" t="b">
        <f t="shared" si="12"/>
        <v>0</v>
      </c>
      <c r="S47" s="3">
        <f t="shared" si="13"/>
        <v>0</v>
      </c>
      <c r="T47" s="3">
        <f t="shared" si="14"/>
        <v>10980</v>
      </c>
      <c r="U47" s="3">
        <f t="shared" si="15"/>
        <v>4</v>
      </c>
      <c r="V47" s="18" t="str">
        <f t="shared" si="16"/>
        <v>Fri</v>
      </c>
      <c r="W47" s="1" t="s">
        <v>8</v>
      </c>
      <c r="X47" s="3">
        <f t="shared" si="17"/>
        <v>10</v>
      </c>
      <c r="Y47" s="3">
        <f t="shared" si="18"/>
        <v>3</v>
      </c>
      <c r="Z47" s="3">
        <f t="shared" si="19"/>
        <v>0</v>
      </c>
      <c r="AA47" s="3">
        <f t="shared" si="20"/>
        <v>10977</v>
      </c>
      <c r="AB47" t="s">
        <v>109</v>
      </c>
      <c r="AC47" t="s">
        <v>20</v>
      </c>
      <c r="AD47" s="26" t="s">
        <v>14</v>
      </c>
      <c r="AF47" t="s">
        <v>974</v>
      </c>
      <c r="AH47" t="s">
        <v>22</v>
      </c>
      <c r="AI47" t="s">
        <v>929</v>
      </c>
      <c r="AK47" t="s">
        <v>959</v>
      </c>
      <c r="AL47" t="s">
        <v>110</v>
      </c>
      <c r="AM47" t="s">
        <v>929</v>
      </c>
      <c r="AN47" s="26" t="s">
        <v>980</v>
      </c>
      <c r="AO47" s="26" t="s">
        <v>32</v>
      </c>
      <c r="AP47" s="26" t="str">
        <f t="shared" si="43"/>
        <v/>
      </c>
      <c r="AQ47" s="26" t="str">
        <f t="shared" si="44"/>
        <v/>
      </c>
      <c r="AR47" s="26">
        <f t="shared" si="45"/>
        <v>3</v>
      </c>
      <c r="AS47" s="26" t="str">
        <f t="shared" si="46"/>
        <v/>
      </c>
      <c r="AT47" s="26" t="str">
        <f t="shared" si="47"/>
        <v/>
      </c>
      <c r="AU47" s="26" t="str">
        <f t="shared" si="48"/>
        <v/>
      </c>
      <c r="AV47" s="26" t="str">
        <f t="shared" si="49"/>
        <v/>
      </c>
      <c r="AW47" s="26" t="str">
        <f t="shared" si="50"/>
        <v/>
      </c>
      <c r="AX47" s="26" t="str">
        <f t="shared" si="51"/>
        <v/>
      </c>
      <c r="AY47" s="26" t="str">
        <f t="shared" si="52"/>
        <v/>
      </c>
      <c r="AZ47" s="26" t="str">
        <f t="shared" si="53"/>
        <v/>
      </c>
      <c r="BA47" s="26" t="str">
        <f t="shared" si="54"/>
        <v/>
      </c>
      <c r="BB47" s="26" t="str">
        <f t="shared" si="55"/>
        <v/>
      </c>
      <c r="BC47" s="26" t="str">
        <f t="shared" si="56"/>
        <v/>
      </c>
      <c r="BD47" s="26" t="str">
        <f t="shared" si="57"/>
        <v/>
      </c>
      <c r="BE47" s="26">
        <f t="shared" si="58"/>
        <v>3</v>
      </c>
      <c r="BF47" s="2">
        <v>1880</v>
      </c>
      <c r="BG47" s="5">
        <f t="shared" si="59"/>
        <v>7.75</v>
      </c>
      <c r="BH47" s="5">
        <f t="shared" si="22"/>
        <v>7</v>
      </c>
      <c r="BI47" s="5">
        <f t="shared" si="60"/>
        <v>10957</v>
      </c>
      <c r="BJ47">
        <v>1</v>
      </c>
      <c r="BK47" s="4">
        <f t="shared" si="24"/>
        <v>0</v>
      </c>
      <c r="BL47" s="3">
        <f t="shared" si="25"/>
        <v>0</v>
      </c>
      <c r="BM47" s="3">
        <f t="shared" si="26"/>
        <v>0</v>
      </c>
      <c r="BN47" s="3">
        <f t="shared" si="27"/>
        <v>0</v>
      </c>
      <c r="BO47" s="3">
        <f t="shared" si="28"/>
        <v>0</v>
      </c>
      <c r="BP47" s="3">
        <f t="shared" si="29"/>
        <v>0</v>
      </c>
      <c r="BQ47" s="3">
        <f t="shared" si="30"/>
        <v>0</v>
      </c>
      <c r="BR47">
        <v>19</v>
      </c>
      <c r="BS47" s="3">
        <f t="shared" si="31"/>
        <v>19</v>
      </c>
      <c r="BT47" s="3">
        <f t="shared" si="61"/>
        <v>0</v>
      </c>
      <c r="BU47" s="3" t="b">
        <f t="shared" si="33"/>
        <v>0</v>
      </c>
      <c r="BV47" s="3">
        <f t="shared" si="34"/>
        <v>0</v>
      </c>
      <c r="BW47" s="3">
        <f t="shared" si="35"/>
        <v>10976</v>
      </c>
      <c r="BX47" s="3">
        <f t="shared" si="36"/>
        <v>0</v>
      </c>
      <c r="BY47" s="3" t="str">
        <f t="shared" si="37"/>
        <v>Mon</v>
      </c>
      <c r="BZ47" s="20" t="str">
        <f t="shared" si="38"/>
        <v>Mon</v>
      </c>
      <c r="CA47" s="3">
        <f t="shared" si="39"/>
        <v>1</v>
      </c>
      <c r="CB47" s="24">
        <f t="shared" si="40"/>
        <v>1</v>
      </c>
      <c r="CD47" t="s">
        <v>503</v>
      </c>
      <c r="CE47" t="s">
        <v>502</v>
      </c>
      <c r="CF47" t="s">
        <v>524</v>
      </c>
      <c r="CH47">
        <v>21</v>
      </c>
      <c r="CI47" s="22">
        <f t="shared" si="41"/>
        <v>5.7534246575342465E-2</v>
      </c>
      <c r="CJ47" t="s">
        <v>16</v>
      </c>
      <c r="CK47" s="2">
        <v>12</v>
      </c>
      <c r="CL47" s="20" t="e">
        <f>#REF!</f>
        <v>#REF!</v>
      </c>
    </row>
    <row r="48" spans="1:90" ht="12.75" customHeight="1">
      <c r="A48" s="2">
        <f t="shared" si="62"/>
        <v>46</v>
      </c>
      <c r="B48" t="s">
        <v>4</v>
      </c>
      <c r="C48">
        <v>1880</v>
      </c>
      <c r="D48" s="3">
        <f t="shared" si="0"/>
        <v>7.75</v>
      </c>
      <c r="E48" s="3">
        <f t="shared" si="1"/>
        <v>7</v>
      </c>
      <c r="F48" s="3">
        <f t="shared" si="2"/>
        <v>10957</v>
      </c>
      <c r="G48">
        <v>1</v>
      </c>
      <c r="H48" s="3">
        <f t="shared" si="3"/>
        <v>0</v>
      </c>
      <c r="I48" s="3">
        <f t="shared" si="4"/>
        <v>0</v>
      </c>
      <c r="J48" s="3">
        <f t="shared" si="5"/>
        <v>0</v>
      </c>
      <c r="K48" s="3">
        <f t="shared" si="6"/>
        <v>0</v>
      </c>
      <c r="L48" s="3">
        <f t="shared" si="7"/>
        <v>0</v>
      </c>
      <c r="M48" s="3">
        <f t="shared" si="8"/>
        <v>0</v>
      </c>
      <c r="N48" s="3">
        <f t="shared" si="9"/>
        <v>0</v>
      </c>
      <c r="O48">
        <v>30</v>
      </c>
      <c r="P48" s="3">
        <f t="shared" si="10"/>
        <v>0</v>
      </c>
      <c r="Q48" s="3">
        <f t="shared" si="11"/>
        <v>30</v>
      </c>
      <c r="R48" s="3" t="b">
        <f t="shared" si="12"/>
        <v>0</v>
      </c>
      <c r="S48" s="3">
        <f t="shared" si="13"/>
        <v>0</v>
      </c>
      <c r="T48" s="3">
        <f t="shared" si="14"/>
        <v>10987</v>
      </c>
      <c r="U48" s="3">
        <f t="shared" si="15"/>
        <v>4</v>
      </c>
      <c r="V48" s="18" t="str">
        <f t="shared" si="16"/>
        <v>Fri</v>
      </c>
      <c r="W48" s="1" t="s">
        <v>5</v>
      </c>
      <c r="X48" s="3">
        <f t="shared" si="17"/>
        <v>13</v>
      </c>
      <c r="Y48" s="3">
        <f t="shared" si="18"/>
        <v>4</v>
      </c>
      <c r="Z48" s="3">
        <f t="shared" si="19"/>
        <v>0</v>
      </c>
      <c r="AA48" s="3">
        <f t="shared" si="20"/>
        <v>10983</v>
      </c>
      <c r="AB48" t="s">
        <v>130</v>
      </c>
      <c r="AC48" t="s">
        <v>34</v>
      </c>
      <c r="AD48" s="26" t="s">
        <v>14</v>
      </c>
      <c r="AE48" t="s">
        <v>65</v>
      </c>
      <c r="AF48" t="s">
        <v>970</v>
      </c>
      <c r="AH48" t="s">
        <v>59</v>
      </c>
      <c r="AI48" t="s">
        <v>929</v>
      </c>
      <c r="AK48" t="s">
        <v>90</v>
      </c>
      <c r="AL48" t="s">
        <v>91</v>
      </c>
      <c r="AM48" t="s">
        <v>929</v>
      </c>
      <c r="AN48" s="26" t="s">
        <v>979</v>
      </c>
      <c r="AO48" s="26" t="s">
        <v>24</v>
      </c>
      <c r="AP48" s="26">
        <f t="shared" si="43"/>
        <v>1</v>
      </c>
      <c r="AQ48" s="26" t="str">
        <f t="shared" si="44"/>
        <v/>
      </c>
      <c r="AR48" s="26" t="str">
        <f t="shared" si="45"/>
        <v/>
      </c>
      <c r="AS48" s="26" t="str">
        <f t="shared" si="46"/>
        <v/>
      </c>
      <c r="AT48" s="26" t="str">
        <f t="shared" si="47"/>
        <v/>
      </c>
      <c r="AU48" s="26" t="str">
        <f t="shared" si="48"/>
        <v/>
      </c>
      <c r="AV48" s="26" t="str">
        <f t="shared" si="49"/>
        <v/>
      </c>
      <c r="AW48" s="26" t="str">
        <f t="shared" si="50"/>
        <v/>
      </c>
      <c r="AX48" s="26" t="str">
        <f t="shared" si="51"/>
        <v/>
      </c>
      <c r="AY48" s="26" t="str">
        <f t="shared" si="52"/>
        <v/>
      </c>
      <c r="AZ48" s="26" t="str">
        <f t="shared" si="53"/>
        <v/>
      </c>
      <c r="BA48" s="26" t="str">
        <f t="shared" si="54"/>
        <v/>
      </c>
      <c r="BB48" s="26" t="str">
        <f t="shared" si="55"/>
        <v/>
      </c>
      <c r="BC48" s="26" t="str">
        <f t="shared" si="56"/>
        <v/>
      </c>
      <c r="BD48" s="26" t="str">
        <f t="shared" si="57"/>
        <v/>
      </c>
      <c r="BE48" s="26">
        <f t="shared" si="58"/>
        <v>1</v>
      </c>
      <c r="BF48" s="2">
        <v>1880</v>
      </c>
      <c r="BG48" s="5">
        <f t="shared" si="59"/>
        <v>7.75</v>
      </c>
      <c r="BH48" s="5">
        <f t="shared" si="22"/>
        <v>7</v>
      </c>
      <c r="BI48" s="5">
        <f t="shared" si="60"/>
        <v>10957</v>
      </c>
      <c r="BJ48">
        <v>1</v>
      </c>
      <c r="BK48" s="4">
        <f t="shared" si="24"/>
        <v>0</v>
      </c>
      <c r="BL48" s="3">
        <f t="shared" si="25"/>
        <v>0</v>
      </c>
      <c r="BM48" s="3">
        <f t="shared" si="26"/>
        <v>0</v>
      </c>
      <c r="BN48" s="3">
        <f t="shared" si="27"/>
        <v>0</v>
      </c>
      <c r="BO48" s="3">
        <f t="shared" si="28"/>
        <v>0</v>
      </c>
      <c r="BP48" s="3">
        <f t="shared" si="29"/>
        <v>0</v>
      </c>
      <c r="BQ48" s="3">
        <f t="shared" si="30"/>
        <v>0</v>
      </c>
      <c r="BR48">
        <v>24</v>
      </c>
      <c r="BS48" s="3">
        <f t="shared" si="31"/>
        <v>24</v>
      </c>
      <c r="BT48" s="3">
        <f t="shared" si="61"/>
        <v>0</v>
      </c>
      <c r="BU48" s="3" t="b">
        <f t="shared" si="33"/>
        <v>0</v>
      </c>
      <c r="BV48" s="3">
        <f t="shared" si="34"/>
        <v>0</v>
      </c>
      <c r="BW48" s="3">
        <f t="shared" si="35"/>
        <v>10981</v>
      </c>
      <c r="BX48" s="3">
        <f t="shared" si="36"/>
        <v>5</v>
      </c>
      <c r="BY48" s="3" t="str">
        <f t="shared" si="37"/>
        <v>Sat</v>
      </c>
      <c r="BZ48" s="20" t="str">
        <f t="shared" si="38"/>
        <v>Sat</v>
      </c>
      <c r="CA48" s="3">
        <f t="shared" si="39"/>
        <v>2</v>
      </c>
      <c r="CB48" s="24">
        <f t="shared" si="40"/>
        <v>2</v>
      </c>
      <c r="CD48" t="s">
        <v>503</v>
      </c>
      <c r="CE48" t="s">
        <v>504</v>
      </c>
      <c r="CF48" t="s">
        <v>505</v>
      </c>
      <c r="CG48">
        <v>120</v>
      </c>
      <c r="CH48">
        <v>0</v>
      </c>
      <c r="CI48" s="22">
        <f t="shared" si="41"/>
        <v>0</v>
      </c>
      <c r="CJ48" t="s">
        <v>61</v>
      </c>
      <c r="CK48" s="2">
        <v>17</v>
      </c>
      <c r="CL48" s="20" t="e">
        <f>#REF!</f>
        <v>#REF!</v>
      </c>
    </row>
    <row r="49" spans="1:90" ht="12.75" customHeight="1">
      <c r="A49" s="2">
        <f t="shared" si="62"/>
        <v>47</v>
      </c>
      <c r="B49" t="s">
        <v>4</v>
      </c>
      <c r="C49">
        <v>1880</v>
      </c>
      <c r="D49" s="3">
        <f t="shared" si="0"/>
        <v>7.75</v>
      </c>
      <c r="E49" s="3">
        <f t="shared" si="1"/>
        <v>7</v>
      </c>
      <c r="F49" s="3">
        <f t="shared" si="2"/>
        <v>10957</v>
      </c>
      <c r="G49">
        <v>1</v>
      </c>
      <c r="H49" s="3">
        <f t="shared" si="3"/>
        <v>0</v>
      </c>
      <c r="I49" s="3">
        <f t="shared" si="4"/>
        <v>0</v>
      </c>
      <c r="J49" s="3">
        <f t="shared" si="5"/>
        <v>0</v>
      </c>
      <c r="K49" s="3">
        <f t="shared" si="6"/>
        <v>0</v>
      </c>
      <c r="L49" s="3">
        <f t="shared" si="7"/>
        <v>0</v>
      </c>
      <c r="M49" s="3">
        <f t="shared" si="8"/>
        <v>0</v>
      </c>
      <c r="N49" s="3">
        <f t="shared" si="9"/>
        <v>0</v>
      </c>
      <c r="O49">
        <v>30</v>
      </c>
      <c r="P49" s="3">
        <f t="shared" si="10"/>
        <v>0</v>
      </c>
      <c r="Q49" s="3">
        <f t="shared" si="11"/>
        <v>30</v>
      </c>
      <c r="R49" s="3" t="b">
        <f t="shared" si="12"/>
        <v>0</v>
      </c>
      <c r="S49" s="3">
        <f t="shared" si="13"/>
        <v>0</v>
      </c>
      <c r="T49" s="3">
        <f t="shared" si="14"/>
        <v>10987</v>
      </c>
      <c r="U49" s="3">
        <f t="shared" si="15"/>
        <v>4</v>
      </c>
      <c r="V49" s="18" t="str">
        <f t="shared" si="16"/>
        <v>Fri</v>
      </c>
      <c r="W49" s="1" t="s">
        <v>5</v>
      </c>
      <c r="X49" s="3">
        <f t="shared" si="17"/>
        <v>13</v>
      </c>
      <c r="Y49" s="3">
        <f t="shared" si="18"/>
        <v>4</v>
      </c>
      <c r="Z49" s="3">
        <f t="shared" si="19"/>
        <v>0</v>
      </c>
      <c r="AA49" s="3">
        <f t="shared" si="20"/>
        <v>10983</v>
      </c>
      <c r="AB49" t="s">
        <v>13</v>
      </c>
      <c r="AC49" t="s">
        <v>34</v>
      </c>
      <c r="AD49" s="26" t="s">
        <v>14</v>
      </c>
      <c r="AF49" t="s">
        <v>974</v>
      </c>
      <c r="AH49" t="s">
        <v>134</v>
      </c>
      <c r="AI49" t="s">
        <v>929</v>
      </c>
      <c r="AK49" t="s">
        <v>135</v>
      </c>
      <c r="AL49" t="s">
        <v>91</v>
      </c>
      <c r="AM49" t="s">
        <v>929</v>
      </c>
      <c r="AN49" s="26" t="s">
        <v>980</v>
      </c>
      <c r="AO49" s="26" t="s">
        <v>32</v>
      </c>
      <c r="AP49" s="26" t="str">
        <f t="shared" si="43"/>
        <v/>
      </c>
      <c r="AQ49" s="26" t="str">
        <f t="shared" si="44"/>
        <v/>
      </c>
      <c r="AR49" s="26">
        <f t="shared" si="45"/>
        <v>3</v>
      </c>
      <c r="AS49" s="26" t="str">
        <f t="shared" si="46"/>
        <v/>
      </c>
      <c r="AT49" s="26" t="str">
        <f t="shared" si="47"/>
        <v/>
      </c>
      <c r="AU49" s="26" t="str">
        <f t="shared" si="48"/>
        <v/>
      </c>
      <c r="AV49" s="26" t="str">
        <f t="shared" si="49"/>
        <v/>
      </c>
      <c r="AW49" s="26" t="str">
        <f t="shared" si="50"/>
        <v/>
      </c>
      <c r="AX49" s="26" t="str">
        <f t="shared" si="51"/>
        <v/>
      </c>
      <c r="AY49" s="26" t="str">
        <f t="shared" si="52"/>
        <v/>
      </c>
      <c r="AZ49" s="26" t="str">
        <f t="shared" si="53"/>
        <v/>
      </c>
      <c r="BA49" s="26" t="str">
        <f t="shared" si="54"/>
        <v/>
      </c>
      <c r="BB49" s="26" t="str">
        <f t="shared" si="55"/>
        <v/>
      </c>
      <c r="BC49" s="26" t="str">
        <f t="shared" si="56"/>
        <v/>
      </c>
      <c r="BD49" s="26" t="str">
        <f t="shared" si="57"/>
        <v/>
      </c>
      <c r="BE49" s="26">
        <f t="shared" si="58"/>
        <v>3</v>
      </c>
      <c r="BF49" s="2">
        <v>1880</v>
      </c>
      <c r="BG49" s="5">
        <f t="shared" si="59"/>
        <v>7.75</v>
      </c>
      <c r="BH49" s="5">
        <f t="shared" si="22"/>
        <v>7</v>
      </c>
      <c r="BI49" s="5">
        <f t="shared" si="60"/>
        <v>10957</v>
      </c>
      <c r="BJ49">
        <v>1</v>
      </c>
      <c r="BK49" s="4">
        <f t="shared" si="24"/>
        <v>0</v>
      </c>
      <c r="BL49" s="3">
        <f t="shared" si="25"/>
        <v>0</v>
      </c>
      <c r="BM49" s="3">
        <f t="shared" si="26"/>
        <v>0</v>
      </c>
      <c r="BN49" s="3">
        <f t="shared" si="27"/>
        <v>0</v>
      </c>
      <c r="BO49" s="3">
        <f t="shared" si="28"/>
        <v>0</v>
      </c>
      <c r="BP49" s="3">
        <f t="shared" si="29"/>
        <v>0</v>
      </c>
      <c r="BQ49" s="3">
        <f t="shared" si="30"/>
        <v>0</v>
      </c>
      <c r="BR49">
        <v>25</v>
      </c>
      <c r="BS49" s="3">
        <f t="shared" si="31"/>
        <v>25</v>
      </c>
      <c r="BT49" s="3">
        <f t="shared" si="61"/>
        <v>0</v>
      </c>
      <c r="BU49" s="3" t="b">
        <f t="shared" si="33"/>
        <v>0</v>
      </c>
      <c r="BV49" s="3">
        <f t="shared" si="34"/>
        <v>0</v>
      </c>
      <c r="BW49" s="3">
        <f t="shared" si="35"/>
        <v>10982</v>
      </c>
      <c r="BX49" s="3">
        <f t="shared" si="36"/>
        <v>6</v>
      </c>
      <c r="BY49" s="3" t="str">
        <f t="shared" si="37"/>
        <v>Sun</v>
      </c>
      <c r="BZ49" s="20" t="str">
        <f t="shared" si="38"/>
        <v>Sun</v>
      </c>
      <c r="CA49" s="3">
        <f t="shared" si="39"/>
        <v>1</v>
      </c>
      <c r="CB49" s="24">
        <f t="shared" si="40"/>
        <v>1</v>
      </c>
      <c r="CD49" t="s">
        <v>503</v>
      </c>
      <c r="CE49" t="s">
        <v>513</v>
      </c>
      <c r="CF49" t="s">
        <v>527</v>
      </c>
      <c r="CH49">
        <v>14</v>
      </c>
      <c r="CI49" s="22">
        <f t="shared" si="41"/>
        <v>3.8356164383561646E-2</v>
      </c>
      <c r="CJ49" t="s">
        <v>61</v>
      </c>
      <c r="CK49" s="2">
        <v>17</v>
      </c>
      <c r="CL49" s="20" t="e">
        <f>#REF!</f>
        <v>#REF!</v>
      </c>
    </row>
    <row r="50" spans="1:90" ht="12.75" customHeight="1">
      <c r="A50" s="2">
        <f t="shared" si="62"/>
        <v>48</v>
      </c>
      <c r="B50" t="s">
        <v>4</v>
      </c>
      <c r="C50">
        <v>1880</v>
      </c>
      <c r="D50" s="3">
        <f t="shared" si="0"/>
        <v>7.75</v>
      </c>
      <c r="E50" s="3">
        <f t="shared" si="1"/>
        <v>7</v>
      </c>
      <c r="F50" s="3">
        <f t="shared" si="2"/>
        <v>10957</v>
      </c>
      <c r="G50">
        <v>1</v>
      </c>
      <c r="H50" s="3">
        <f t="shared" si="3"/>
        <v>0</v>
      </c>
      <c r="I50" s="3">
        <f t="shared" si="4"/>
        <v>0</v>
      </c>
      <c r="J50" s="3">
        <f t="shared" si="5"/>
        <v>0</v>
      </c>
      <c r="K50" s="3">
        <f t="shared" si="6"/>
        <v>0</v>
      </c>
      <c r="L50" s="3">
        <f t="shared" si="7"/>
        <v>0</v>
      </c>
      <c r="M50" s="3">
        <f t="shared" si="8"/>
        <v>0</v>
      </c>
      <c r="N50" s="3">
        <f t="shared" si="9"/>
        <v>0</v>
      </c>
      <c r="O50">
        <v>30</v>
      </c>
      <c r="P50" s="3">
        <f t="shared" si="10"/>
        <v>0</v>
      </c>
      <c r="Q50" s="3">
        <f t="shared" si="11"/>
        <v>30</v>
      </c>
      <c r="R50" s="3" t="b">
        <f t="shared" si="12"/>
        <v>0</v>
      </c>
      <c r="S50" s="3">
        <f t="shared" si="13"/>
        <v>0</v>
      </c>
      <c r="T50" s="3">
        <f t="shared" si="14"/>
        <v>10987</v>
      </c>
      <c r="U50" s="3">
        <f t="shared" si="15"/>
        <v>4</v>
      </c>
      <c r="V50" s="18" t="str">
        <f t="shared" si="16"/>
        <v>Fri</v>
      </c>
      <c r="W50" s="1" t="s">
        <v>5</v>
      </c>
      <c r="X50" s="3">
        <f t="shared" si="17"/>
        <v>13</v>
      </c>
      <c r="Y50" s="3">
        <f t="shared" si="18"/>
        <v>4</v>
      </c>
      <c r="Z50" s="3">
        <f t="shared" si="19"/>
        <v>0</v>
      </c>
      <c r="AA50" s="3">
        <f t="shared" si="20"/>
        <v>10983</v>
      </c>
      <c r="AB50" t="s">
        <v>131</v>
      </c>
      <c r="AC50" t="s">
        <v>20</v>
      </c>
      <c r="AD50" s="26" t="s">
        <v>14</v>
      </c>
      <c r="AE50" t="s">
        <v>132</v>
      </c>
      <c r="AF50" t="s">
        <v>974</v>
      </c>
      <c r="AH50" t="s">
        <v>22</v>
      </c>
      <c r="AI50" t="s">
        <v>929</v>
      </c>
      <c r="AK50" t="s">
        <v>133</v>
      </c>
      <c r="AL50" t="s">
        <v>127</v>
      </c>
      <c r="AM50" t="s">
        <v>929</v>
      </c>
      <c r="AN50" s="26" t="s">
        <v>980</v>
      </c>
      <c r="AO50" s="26" t="s">
        <v>32</v>
      </c>
      <c r="AP50" s="26" t="str">
        <f t="shared" si="43"/>
        <v/>
      </c>
      <c r="AQ50" s="26" t="str">
        <f t="shared" si="44"/>
        <v/>
      </c>
      <c r="AR50" s="26">
        <f t="shared" si="45"/>
        <v>3</v>
      </c>
      <c r="AS50" s="26" t="str">
        <f t="shared" si="46"/>
        <v/>
      </c>
      <c r="AT50" s="26" t="str">
        <f t="shared" si="47"/>
        <v/>
      </c>
      <c r="AU50" s="26" t="str">
        <f t="shared" si="48"/>
        <v/>
      </c>
      <c r="AV50" s="26" t="str">
        <f t="shared" si="49"/>
        <v/>
      </c>
      <c r="AW50" s="26" t="str">
        <f t="shared" si="50"/>
        <v/>
      </c>
      <c r="AX50" s="26" t="str">
        <f t="shared" si="51"/>
        <v/>
      </c>
      <c r="AY50" s="26" t="str">
        <f t="shared" si="52"/>
        <v/>
      </c>
      <c r="AZ50" s="26" t="str">
        <f t="shared" si="53"/>
        <v/>
      </c>
      <c r="BA50" s="26" t="str">
        <f t="shared" si="54"/>
        <v/>
      </c>
      <c r="BB50" s="26" t="str">
        <f t="shared" si="55"/>
        <v/>
      </c>
      <c r="BC50" s="26" t="str">
        <f t="shared" si="56"/>
        <v/>
      </c>
      <c r="BD50" s="26" t="str">
        <f t="shared" si="57"/>
        <v/>
      </c>
      <c r="BE50" s="26">
        <f t="shared" si="58"/>
        <v>3</v>
      </c>
      <c r="BF50" s="2">
        <v>1880</v>
      </c>
      <c r="BG50" s="5">
        <f t="shared" si="59"/>
        <v>7.75</v>
      </c>
      <c r="BH50" s="5">
        <f t="shared" si="22"/>
        <v>7</v>
      </c>
      <c r="BI50" s="5">
        <f t="shared" si="60"/>
        <v>10957</v>
      </c>
      <c r="BJ50">
        <v>1</v>
      </c>
      <c r="BK50" s="4">
        <f t="shared" si="24"/>
        <v>0</v>
      </c>
      <c r="BL50" s="3">
        <f t="shared" si="25"/>
        <v>0</v>
      </c>
      <c r="BM50" s="3">
        <f t="shared" si="26"/>
        <v>0</v>
      </c>
      <c r="BN50" s="3">
        <f t="shared" si="27"/>
        <v>0</v>
      </c>
      <c r="BO50" s="3">
        <f t="shared" si="28"/>
        <v>0</v>
      </c>
      <c r="BP50" s="3">
        <f t="shared" si="29"/>
        <v>0</v>
      </c>
      <c r="BQ50" s="3">
        <f t="shared" si="30"/>
        <v>0</v>
      </c>
      <c r="BR50">
        <v>24</v>
      </c>
      <c r="BS50" s="3">
        <f t="shared" si="31"/>
        <v>24</v>
      </c>
      <c r="BT50" s="3">
        <f t="shared" si="61"/>
        <v>0</v>
      </c>
      <c r="BU50" s="3" t="b">
        <f t="shared" si="33"/>
        <v>0</v>
      </c>
      <c r="BV50" s="3">
        <f t="shared" si="34"/>
        <v>0</v>
      </c>
      <c r="BW50" s="3">
        <f t="shared" si="35"/>
        <v>10981</v>
      </c>
      <c r="BX50" s="3">
        <f t="shared" si="36"/>
        <v>5</v>
      </c>
      <c r="BY50" s="3" t="str">
        <f t="shared" si="37"/>
        <v>Sat</v>
      </c>
      <c r="BZ50" s="20" t="str">
        <f t="shared" si="38"/>
        <v>Sat</v>
      </c>
      <c r="CA50" s="3">
        <f t="shared" si="39"/>
        <v>2</v>
      </c>
      <c r="CB50" s="24">
        <f t="shared" si="40"/>
        <v>2</v>
      </c>
      <c r="CD50" t="s">
        <v>503</v>
      </c>
      <c r="CE50" t="s">
        <v>513</v>
      </c>
      <c r="CF50" t="s">
        <v>527</v>
      </c>
      <c r="CH50">
        <v>14</v>
      </c>
      <c r="CI50" s="22">
        <f t="shared" si="41"/>
        <v>3.8356164383561646E-2</v>
      </c>
      <c r="CJ50" t="s">
        <v>61</v>
      </c>
      <c r="CK50" s="2">
        <v>17</v>
      </c>
      <c r="CL50" s="20" t="e">
        <f>#REF!</f>
        <v>#REF!</v>
      </c>
    </row>
    <row r="51" spans="1:90" ht="12.75" customHeight="1">
      <c r="A51" s="2">
        <f t="shared" si="62"/>
        <v>49</v>
      </c>
      <c r="B51" t="s">
        <v>4</v>
      </c>
      <c r="C51">
        <v>1880</v>
      </c>
      <c r="D51" s="3">
        <f t="shared" si="0"/>
        <v>7.75</v>
      </c>
      <c r="E51" s="3">
        <f t="shared" si="1"/>
        <v>7</v>
      </c>
      <c r="F51" s="3">
        <f t="shared" si="2"/>
        <v>10957</v>
      </c>
      <c r="G51">
        <v>1</v>
      </c>
      <c r="H51" s="3">
        <f t="shared" si="3"/>
        <v>0</v>
      </c>
      <c r="I51" s="3">
        <f t="shared" si="4"/>
        <v>0</v>
      </c>
      <c r="J51" s="3">
        <f t="shared" si="5"/>
        <v>0</v>
      </c>
      <c r="K51" s="3">
        <f t="shared" si="6"/>
        <v>0</v>
      </c>
      <c r="L51" s="3">
        <f t="shared" si="7"/>
        <v>0</v>
      </c>
      <c r="M51" s="3">
        <f t="shared" si="8"/>
        <v>0</v>
      </c>
      <c r="N51" s="3">
        <f t="shared" si="9"/>
        <v>0</v>
      </c>
      <c r="O51">
        <v>30</v>
      </c>
      <c r="P51" s="3">
        <f t="shared" si="10"/>
        <v>0</v>
      </c>
      <c r="Q51" s="3">
        <f t="shared" si="11"/>
        <v>30</v>
      </c>
      <c r="R51" s="3" t="b">
        <f t="shared" si="12"/>
        <v>0</v>
      </c>
      <c r="S51" s="3">
        <f t="shared" si="13"/>
        <v>0</v>
      </c>
      <c r="T51" s="3">
        <f t="shared" si="14"/>
        <v>10987</v>
      </c>
      <c r="U51" s="3">
        <f t="shared" si="15"/>
        <v>4</v>
      </c>
      <c r="V51" s="18" t="str">
        <f t="shared" si="16"/>
        <v>Fri</v>
      </c>
      <c r="W51" s="1" t="s">
        <v>5</v>
      </c>
      <c r="X51" s="3">
        <f t="shared" si="17"/>
        <v>13</v>
      </c>
      <c r="Y51" s="3">
        <f t="shared" si="18"/>
        <v>4</v>
      </c>
      <c r="Z51" s="3">
        <f t="shared" si="19"/>
        <v>0</v>
      </c>
      <c r="AA51" s="3">
        <f t="shared" si="20"/>
        <v>10983</v>
      </c>
      <c r="AB51" t="s">
        <v>78</v>
      </c>
      <c r="AC51" t="s">
        <v>125</v>
      </c>
      <c r="AD51" s="26" t="s">
        <v>14</v>
      </c>
      <c r="AE51" t="s">
        <v>65</v>
      </c>
      <c r="AF51" t="s">
        <v>970</v>
      </c>
      <c r="AH51" t="s">
        <v>60</v>
      </c>
      <c r="AI51" t="s">
        <v>930</v>
      </c>
      <c r="AK51" t="s">
        <v>126</v>
      </c>
      <c r="AL51" t="s">
        <v>127</v>
      </c>
      <c r="AM51" t="s">
        <v>929</v>
      </c>
      <c r="AN51" s="26" t="s">
        <v>979</v>
      </c>
      <c r="AO51" s="26" t="s">
        <v>24</v>
      </c>
      <c r="AP51" s="26">
        <f t="shared" si="43"/>
        <v>1</v>
      </c>
      <c r="AQ51" s="26" t="str">
        <f t="shared" si="44"/>
        <v/>
      </c>
      <c r="AR51" s="26" t="str">
        <f t="shared" si="45"/>
        <v/>
      </c>
      <c r="AS51" s="26" t="str">
        <f t="shared" si="46"/>
        <v/>
      </c>
      <c r="AT51" s="26" t="str">
        <f t="shared" si="47"/>
        <v/>
      </c>
      <c r="AU51" s="26" t="str">
        <f t="shared" si="48"/>
        <v/>
      </c>
      <c r="AV51" s="26" t="str">
        <f t="shared" si="49"/>
        <v/>
      </c>
      <c r="AW51" s="26" t="str">
        <f t="shared" si="50"/>
        <v/>
      </c>
      <c r="AX51" s="26" t="str">
        <f t="shared" si="51"/>
        <v/>
      </c>
      <c r="AY51" s="26" t="str">
        <f t="shared" si="52"/>
        <v/>
      </c>
      <c r="AZ51" s="26" t="str">
        <f t="shared" si="53"/>
        <v/>
      </c>
      <c r="BA51" s="26" t="str">
        <f t="shared" si="54"/>
        <v/>
      </c>
      <c r="BB51" s="26" t="str">
        <f t="shared" si="55"/>
        <v/>
      </c>
      <c r="BC51" s="26" t="str">
        <f t="shared" si="56"/>
        <v/>
      </c>
      <c r="BD51" s="26" t="str">
        <f t="shared" si="57"/>
        <v/>
      </c>
      <c r="BE51" s="26">
        <f t="shared" si="58"/>
        <v>1</v>
      </c>
      <c r="BF51" s="2">
        <v>1880</v>
      </c>
      <c r="BG51" s="5">
        <f t="shared" si="59"/>
        <v>7.75</v>
      </c>
      <c r="BH51" s="5">
        <f t="shared" si="22"/>
        <v>7</v>
      </c>
      <c r="BI51" s="5">
        <f t="shared" si="60"/>
        <v>10957</v>
      </c>
      <c r="BJ51">
        <v>1</v>
      </c>
      <c r="BK51" s="4">
        <f t="shared" si="24"/>
        <v>0</v>
      </c>
      <c r="BL51" s="3">
        <f t="shared" si="25"/>
        <v>0</v>
      </c>
      <c r="BM51" s="3">
        <f t="shared" si="26"/>
        <v>0</v>
      </c>
      <c r="BN51" s="3">
        <f t="shared" si="27"/>
        <v>0</v>
      </c>
      <c r="BO51" s="3">
        <f t="shared" si="28"/>
        <v>0</v>
      </c>
      <c r="BP51" s="3">
        <f t="shared" si="29"/>
        <v>0</v>
      </c>
      <c r="BQ51" s="3">
        <f t="shared" si="30"/>
        <v>0</v>
      </c>
      <c r="BR51">
        <v>21</v>
      </c>
      <c r="BS51" s="3">
        <f t="shared" si="31"/>
        <v>21</v>
      </c>
      <c r="BT51" s="3">
        <f t="shared" si="61"/>
        <v>0</v>
      </c>
      <c r="BU51" s="3" t="b">
        <f t="shared" si="33"/>
        <v>0</v>
      </c>
      <c r="BV51" s="3">
        <f t="shared" si="34"/>
        <v>0</v>
      </c>
      <c r="BW51" s="3">
        <f t="shared" si="35"/>
        <v>10978</v>
      </c>
      <c r="BX51" s="3">
        <f t="shared" si="36"/>
        <v>2</v>
      </c>
      <c r="BY51" s="3" t="str">
        <f t="shared" si="37"/>
        <v>Wed</v>
      </c>
      <c r="BZ51" s="20" t="str">
        <f t="shared" si="38"/>
        <v>Wed</v>
      </c>
      <c r="CA51" s="3">
        <f t="shared" si="39"/>
        <v>5</v>
      </c>
      <c r="CB51" s="24">
        <f t="shared" si="40"/>
        <v>5</v>
      </c>
      <c r="CD51" t="s">
        <v>503</v>
      </c>
      <c r="CE51" t="s">
        <v>504</v>
      </c>
      <c r="CF51" t="s">
        <v>505</v>
      </c>
      <c r="CG51">
        <v>120</v>
      </c>
      <c r="CH51">
        <v>0</v>
      </c>
      <c r="CI51" s="22">
        <f t="shared" si="41"/>
        <v>0</v>
      </c>
      <c r="CJ51" t="s">
        <v>61</v>
      </c>
      <c r="CK51" s="2">
        <v>17</v>
      </c>
      <c r="CL51" s="20" t="e">
        <f>#REF!</f>
        <v>#REF!</v>
      </c>
    </row>
    <row r="52" spans="1:90" ht="12.75" customHeight="1">
      <c r="A52" s="2">
        <f t="shared" si="62"/>
        <v>50</v>
      </c>
      <c r="B52" t="s">
        <v>4</v>
      </c>
      <c r="C52">
        <v>1880</v>
      </c>
      <c r="D52" s="3">
        <f t="shared" si="0"/>
        <v>7.75</v>
      </c>
      <c r="E52" s="3">
        <f t="shared" si="1"/>
        <v>7</v>
      </c>
      <c r="F52" s="3">
        <f t="shared" si="2"/>
        <v>10957</v>
      </c>
      <c r="G52">
        <v>1</v>
      </c>
      <c r="H52" s="3">
        <f t="shared" si="3"/>
        <v>0</v>
      </c>
      <c r="I52" s="3">
        <f t="shared" si="4"/>
        <v>0</v>
      </c>
      <c r="J52" s="3">
        <f t="shared" si="5"/>
        <v>0</v>
      </c>
      <c r="K52" s="3">
        <f t="shared" si="6"/>
        <v>0</v>
      </c>
      <c r="L52" s="3">
        <f t="shared" si="7"/>
        <v>0</v>
      </c>
      <c r="M52" s="3">
        <f t="shared" si="8"/>
        <v>0</v>
      </c>
      <c r="N52" s="3">
        <f t="shared" si="9"/>
        <v>0</v>
      </c>
      <c r="O52">
        <v>30</v>
      </c>
      <c r="P52" s="3">
        <f t="shared" si="10"/>
        <v>0</v>
      </c>
      <c r="Q52" s="3">
        <f t="shared" si="11"/>
        <v>30</v>
      </c>
      <c r="R52" s="3" t="b">
        <f t="shared" si="12"/>
        <v>0</v>
      </c>
      <c r="S52" s="3">
        <f t="shared" si="13"/>
        <v>0</v>
      </c>
      <c r="T52" s="3">
        <f t="shared" si="14"/>
        <v>10987</v>
      </c>
      <c r="U52" s="3">
        <f t="shared" si="15"/>
        <v>4</v>
      </c>
      <c r="V52" s="18" t="str">
        <f t="shared" si="16"/>
        <v>Fri</v>
      </c>
      <c r="W52" s="1" t="s">
        <v>5</v>
      </c>
      <c r="X52" s="3">
        <f t="shared" si="17"/>
        <v>13</v>
      </c>
      <c r="Y52" s="3">
        <f t="shared" si="18"/>
        <v>4</v>
      </c>
      <c r="Z52" s="3">
        <f t="shared" si="19"/>
        <v>0</v>
      </c>
      <c r="AA52" s="3">
        <f t="shared" si="20"/>
        <v>10983</v>
      </c>
      <c r="AB52" t="s">
        <v>121</v>
      </c>
      <c r="AC52" t="s">
        <v>34</v>
      </c>
      <c r="AD52" s="26" t="s">
        <v>14</v>
      </c>
      <c r="AF52" t="s">
        <v>974</v>
      </c>
      <c r="AH52" t="s">
        <v>122</v>
      </c>
      <c r="AI52" t="s">
        <v>930</v>
      </c>
      <c r="AK52" t="s">
        <v>123</v>
      </c>
      <c r="AL52" t="s">
        <v>124</v>
      </c>
      <c r="AM52" t="s">
        <v>930</v>
      </c>
      <c r="AN52" s="31" t="s">
        <v>982</v>
      </c>
      <c r="AO52" s="26" t="s">
        <v>57</v>
      </c>
      <c r="AP52" s="26" t="str">
        <f t="shared" si="43"/>
        <v/>
      </c>
      <c r="AQ52" s="26" t="str">
        <f t="shared" si="44"/>
        <v/>
      </c>
      <c r="AR52" s="26" t="str">
        <f t="shared" si="45"/>
        <v/>
      </c>
      <c r="AS52" s="26" t="str">
        <f t="shared" si="46"/>
        <v/>
      </c>
      <c r="AT52" s="26">
        <f t="shared" si="47"/>
        <v>5</v>
      </c>
      <c r="AU52" s="26" t="str">
        <f t="shared" si="48"/>
        <v/>
      </c>
      <c r="AV52" s="26" t="str">
        <f t="shared" si="49"/>
        <v/>
      </c>
      <c r="AW52" s="26" t="str">
        <f t="shared" si="50"/>
        <v/>
      </c>
      <c r="AX52" s="26" t="str">
        <f t="shared" si="51"/>
        <v/>
      </c>
      <c r="AY52" s="26" t="str">
        <f t="shared" si="52"/>
        <v/>
      </c>
      <c r="AZ52" s="26" t="str">
        <f t="shared" si="53"/>
        <v/>
      </c>
      <c r="BA52" s="26" t="str">
        <f t="shared" si="54"/>
        <v/>
      </c>
      <c r="BB52" s="26" t="str">
        <f t="shared" si="55"/>
        <v/>
      </c>
      <c r="BC52" s="26" t="str">
        <f t="shared" si="56"/>
        <v/>
      </c>
      <c r="BD52" s="26" t="str">
        <f t="shared" si="57"/>
        <v/>
      </c>
      <c r="BE52" s="26">
        <f t="shared" si="58"/>
        <v>5</v>
      </c>
      <c r="BF52" s="2">
        <v>1880</v>
      </c>
      <c r="BG52" s="5">
        <f t="shared" si="59"/>
        <v>7.75</v>
      </c>
      <c r="BH52" s="5">
        <f t="shared" si="22"/>
        <v>7</v>
      </c>
      <c r="BI52" s="5">
        <f t="shared" si="60"/>
        <v>10957</v>
      </c>
      <c r="BJ52">
        <v>1</v>
      </c>
      <c r="BK52" s="4">
        <f t="shared" si="24"/>
        <v>0</v>
      </c>
      <c r="BL52" s="3">
        <f t="shared" si="25"/>
        <v>0</v>
      </c>
      <c r="BM52" s="3">
        <f t="shared" si="26"/>
        <v>0</v>
      </c>
      <c r="BN52" s="3">
        <f t="shared" si="27"/>
        <v>0</v>
      </c>
      <c r="BO52" s="3">
        <f t="shared" si="28"/>
        <v>0</v>
      </c>
      <c r="BP52" s="3">
        <f t="shared" si="29"/>
        <v>0</v>
      </c>
      <c r="BQ52" s="3">
        <f t="shared" si="30"/>
        <v>0</v>
      </c>
      <c r="BR52">
        <v>23</v>
      </c>
      <c r="BS52" s="3">
        <f t="shared" si="31"/>
        <v>23</v>
      </c>
      <c r="BT52" s="3">
        <f t="shared" si="61"/>
        <v>0</v>
      </c>
      <c r="BU52" s="3" t="b">
        <f t="shared" si="33"/>
        <v>0</v>
      </c>
      <c r="BV52" s="3">
        <f t="shared" si="34"/>
        <v>0</v>
      </c>
      <c r="BW52" s="3">
        <f t="shared" si="35"/>
        <v>10980</v>
      </c>
      <c r="BX52" s="3">
        <f t="shared" si="36"/>
        <v>4</v>
      </c>
      <c r="BY52" s="3" t="str">
        <f t="shared" si="37"/>
        <v>Fri</v>
      </c>
      <c r="BZ52" s="20" t="str">
        <f t="shared" si="38"/>
        <v>Fri</v>
      </c>
      <c r="CA52" s="3">
        <f t="shared" si="39"/>
        <v>3</v>
      </c>
      <c r="CB52" s="24">
        <f t="shared" si="40"/>
        <v>3</v>
      </c>
      <c r="CD52" t="s">
        <v>503</v>
      </c>
      <c r="CE52" t="s">
        <v>504</v>
      </c>
      <c r="CF52" t="s">
        <v>508</v>
      </c>
      <c r="CG52">
        <v>60</v>
      </c>
      <c r="CH52">
        <v>0</v>
      </c>
      <c r="CI52" s="22">
        <f t="shared" si="41"/>
        <v>0</v>
      </c>
      <c r="CJ52" t="s">
        <v>61</v>
      </c>
      <c r="CK52" s="2">
        <v>16</v>
      </c>
      <c r="CL52" s="20" t="e">
        <f>#REF!</f>
        <v>#REF!</v>
      </c>
    </row>
    <row r="53" spans="1:90" ht="12.75" customHeight="1">
      <c r="A53" s="2">
        <f t="shared" si="62"/>
        <v>51</v>
      </c>
      <c r="B53" t="s">
        <v>4</v>
      </c>
      <c r="C53">
        <v>1880</v>
      </c>
      <c r="D53" s="3">
        <f t="shared" si="0"/>
        <v>7.75</v>
      </c>
      <c r="E53" s="3">
        <f t="shared" si="1"/>
        <v>7</v>
      </c>
      <c r="F53" s="3">
        <f t="shared" si="2"/>
        <v>10957</v>
      </c>
      <c r="G53">
        <v>1</v>
      </c>
      <c r="H53" s="3">
        <f t="shared" si="3"/>
        <v>0</v>
      </c>
      <c r="I53" s="3">
        <f t="shared" si="4"/>
        <v>0</v>
      </c>
      <c r="J53" s="3">
        <f t="shared" si="5"/>
        <v>0</v>
      </c>
      <c r="K53" s="3">
        <f t="shared" si="6"/>
        <v>0</v>
      </c>
      <c r="L53" s="3">
        <f t="shared" si="7"/>
        <v>0</v>
      </c>
      <c r="M53" s="3">
        <f t="shared" si="8"/>
        <v>0</v>
      </c>
      <c r="N53" s="3">
        <f t="shared" si="9"/>
        <v>0</v>
      </c>
      <c r="O53">
        <v>30</v>
      </c>
      <c r="P53" s="3">
        <f t="shared" si="10"/>
        <v>0</v>
      </c>
      <c r="Q53" s="3">
        <f t="shared" si="11"/>
        <v>30</v>
      </c>
      <c r="R53" s="3" t="b">
        <f t="shared" si="12"/>
        <v>0</v>
      </c>
      <c r="S53" s="3">
        <f t="shared" si="13"/>
        <v>0</v>
      </c>
      <c r="T53" s="3">
        <f t="shared" si="14"/>
        <v>10987</v>
      </c>
      <c r="U53" s="3">
        <f t="shared" si="15"/>
        <v>4</v>
      </c>
      <c r="V53" s="18" t="str">
        <f t="shared" si="16"/>
        <v>Fri</v>
      </c>
      <c r="W53" s="1" t="s">
        <v>5</v>
      </c>
      <c r="X53" s="3">
        <f t="shared" si="17"/>
        <v>13</v>
      </c>
      <c r="Y53" s="3">
        <f t="shared" si="18"/>
        <v>4</v>
      </c>
      <c r="Z53" s="3">
        <f t="shared" si="19"/>
        <v>0</v>
      </c>
      <c r="AA53" s="3">
        <f t="shared" si="20"/>
        <v>10983</v>
      </c>
      <c r="AB53" t="s">
        <v>71</v>
      </c>
      <c r="AC53" t="s">
        <v>64</v>
      </c>
      <c r="AD53" s="26" t="s">
        <v>14</v>
      </c>
      <c r="AF53" t="s">
        <v>974</v>
      </c>
      <c r="AH53" t="s">
        <v>122</v>
      </c>
      <c r="AI53" t="s">
        <v>930</v>
      </c>
      <c r="AK53" t="s">
        <v>123</v>
      </c>
      <c r="AL53" t="s">
        <v>124</v>
      </c>
      <c r="AM53" t="s">
        <v>930</v>
      </c>
      <c r="AN53" s="31" t="s">
        <v>982</v>
      </c>
      <c r="AO53" s="26" t="s">
        <v>57</v>
      </c>
      <c r="AP53" s="26" t="str">
        <f t="shared" si="43"/>
        <v/>
      </c>
      <c r="AQ53" s="26" t="str">
        <f t="shared" si="44"/>
        <v/>
      </c>
      <c r="AR53" s="26" t="str">
        <f t="shared" si="45"/>
        <v/>
      </c>
      <c r="AS53" s="26" t="str">
        <f t="shared" si="46"/>
        <v/>
      </c>
      <c r="AT53" s="26">
        <f t="shared" si="47"/>
        <v>5</v>
      </c>
      <c r="AU53" s="26" t="str">
        <f t="shared" si="48"/>
        <v/>
      </c>
      <c r="AV53" s="26" t="str">
        <f t="shared" si="49"/>
        <v/>
      </c>
      <c r="AW53" s="26" t="str">
        <f t="shared" si="50"/>
        <v/>
      </c>
      <c r="AX53" s="26" t="str">
        <f t="shared" si="51"/>
        <v/>
      </c>
      <c r="AY53" s="26" t="str">
        <f t="shared" si="52"/>
        <v/>
      </c>
      <c r="AZ53" s="26" t="str">
        <f t="shared" si="53"/>
        <v/>
      </c>
      <c r="BA53" s="26" t="str">
        <f t="shared" si="54"/>
        <v/>
      </c>
      <c r="BB53" s="26" t="str">
        <f t="shared" si="55"/>
        <v/>
      </c>
      <c r="BC53" s="26" t="str">
        <f t="shared" si="56"/>
        <v/>
      </c>
      <c r="BD53" s="26" t="str">
        <f t="shared" si="57"/>
        <v/>
      </c>
      <c r="BE53" s="26">
        <f t="shared" si="58"/>
        <v>5</v>
      </c>
      <c r="BF53" s="2">
        <v>1880</v>
      </c>
      <c r="BG53" s="5">
        <f t="shared" si="59"/>
        <v>7.75</v>
      </c>
      <c r="BH53" s="5">
        <f t="shared" si="22"/>
        <v>7</v>
      </c>
      <c r="BI53" s="5">
        <f t="shared" si="60"/>
        <v>10957</v>
      </c>
      <c r="BJ53">
        <v>1</v>
      </c>
      <c r="BK53" s="4">
        <f t="shared" si="24"/>
        <v>0</v>
      </c>
      <c r="BL53" s="3">
        <f t="shared" si="25"/>
        <v>0</v>
      </c>
      <c r="BM53" s="3">
        <f t="shared" si="26"/>
        <v>0</v>
      </c>
      <c r="BN53" s="3">
        <f t="shared" si="27"/>
        <v>0</v>
      </c>
      <c r="BO53" s="3">
        <f t="shared" si="28"/>
        <v>0</v>
      </c>
      <c r="BP53" s="3">
        <f t="shared" si="29"/>
        <v>0</v>
      </c>
      <c r="BQ53" s="3">
        <f t="shared" si="30"/>
        <v>0</v>
      </c>
      <c r="BR53">
        <v>23</v>
      </c>
      <c r="BS53" s="3">
        <f t="shared" si="31"/>
        <v>23</v>
      </c>
      <c r="BT53" s="3">
        <f t="shared" si="61"/>
        <v>0</v>
      </c>
      <c r="BU53" s="3" t="b">
        <f t="shared" si="33"/>
        <v>0</v>
      </c>
      <c r="BV53" s="3">
        <f t="shared" si="34"/>
        <v>0</v>
      </c>
      <c r="BW53" s="3">
        <f t="shared" si="35"/>
        <v>10980</v>
      </c>
      <c r="BX53" s="3">
        <f t="shared" si="36"/>
        <v>4</v>
      </c>
      <c r="BY53" s="3" t="str">
        <f t="shared" si="37"/>
        <v>Fri</v>
      </c>
      <c r="BZ53" s="20" t="str">
        <f t="shared" si="38"/>
        <v>Fri</v>
      </c>
      <c r="CA53" s="3">
        <f t="shared" si="39"/>
        <v>3</v>
      </c>
      <c r="CB53" s="24">
        <f t="shared" si="40"/>
        <v>3</v>
      </c>
      <c r="CD53" t="s">
        <v>503</v>
      </c>
      <c r="CE53" t="s">
        <v>504</v>
      </c>
      <c r="CF53" t="s">
        <v>508</v>
      </c>
      <c r="CG53">
        <v>60</v>
      </c>
      <c r="CH53">
        <v>0</v>
      </c>
      <c r="CI53" s="22">
        <f t="shared" si="41"/>
        <v>0</v>
      </c>
      <c r="CJ53" t="s">
        <v>61</v>
      </c>
      <c r="CK53" s="2">
        <v>17</v>
      </c>
      <c r="CL53" s="20" t="e">
        <f>#REF!</f>
        <v>#REF!</v>
      </c>
    </row>
    <row r="54" spans="1:90" ht="12.75" customHeight="1">
      <c r="A54" s="2">
        <f t="shared" si="62"/>
        <v>52</v>
      </c>
      <c r="B54" t="s">
        <v>4</v>
      </c>
      <c r="C54">
        <v>1880</v>
      </c>
      <c r="D54" s="3">
        <f t="shared" si="0"/>
        <v>7.75</v>
      </c>
      <c r="E54" s="3">
        <f t="shared" si="1"/>
        <v>7</v>
      </c>
      <c r="F54" s="3">
        <f t="shared" si="2"/>
        <v>10957</v>
      </c>
      <c r="G54">
        <v>1</v>
      </c>
      <c r="H54" s="3">
        <f t="shared" si="3"/>
        <v>0</v>
      </c>
      <c r="I54" s="3">
        <f t="shared" si="4"/>
        <v>0</v>
      </c>
      <c r="J54" s="3">
        <f t="shared" si="5"/>
        <v>0</v>
      </c>
      <c r="K54" s="3">
        <f t="shared" si="6"/>
        <v>0</v>
      </c>
      <c r="L54" s="3">
        <f t="shared" si="7"/>
        <v>0</v>
      </c>
      <c r="M54" s="3">
        <f t="shared" si="8"/>
        <v>0</v>
      </c>
      <c r="N54" s="3">
        <f t="shared" si="9"/>
        <v>0</v>
      </c>
      <c r="O54">
        <v>30</v>
      </c>
      <c r="P54" s="3">
        <f t="shared" si="10"/>
        <v>0</v>
      </c>
      <c r="Q54" s="3">
        <f t="shared" si="11"/>
        <v>30</v>
      </c>
      <c r="R54" s="3" t="b">
        <f t="shared" si="12"/>
        <v>0</v>
      </c>
      <c r="S54" s="3">
        <f t="shared" si="13"/>
        <v>0</v>
      </c>
      <c r="T54" s="3">
        <f t="shared" si="14"/>
        <v>10987</v>
      </c>
      <c r="U54" s="3">
        <f t="shared" si="15"/>
        <v>4</v>
      </c>
      <c r="V54" s="18" t="str">
        <f t="shared" si="16"/>
        <v>Fri</v>
      </c>
      <c r="W54" s="1" t="s">
        <v>5</v>
      </c>
      <c r="X54" s="3">
        <f t="shared" si="17"/>
        <v>13</v>
      </c>
      <c r="Y54" s="3">
        <f t="shared" si="18"/>
        <v>4</v>
      </c>
      <c r="Z54" s="3">
        <f t="shared" si="19"/>
        <v>0</v>
      </c>
      <c r="AA54" s="3">
        <f t="shared" si="20"/>
        <v>10983</v>
      </c>
      <c r="AB54" t="s">
        <v>13</v>
      </c>
      <c r="AC54" t="s">
        <v>20</v>
      </c>
      <c r="AD54" s="26" t="s">
        <v>14</v>
      </c>
      <c r="AF54" t="s">
        <v>974</v>
      </c>
      <c r="AH54" t="s">
        <v>60</v>
      </c>
      <c r="AI54" t="s">
        <v>930</v>
      </c>
      <c r="AK54" t="s">
        <v>129</v>
      </c>
      <c r="AL54" t="s">
        <v>962</v>
      </c>
      <c r="AM54" t="s">
        <v>930</v>
      </c>
      <c r="AN54" s="26" t="s">
        <v>980</v>
      </c>
      <c r="AO54" s="26" t="s">
        <v>32</v>
      </c>
      <c r="AP54" s="26" t="str">
        <f t="shared" si="43"/>
        <v/>
      </c>
      <c r="AQ54" s="26" t="str">
        <f t="shared" si="44"/>
        <v/>
      </c>
      <c r="AR54" s="26">
        <f t="shared" si="45"/>
        <v>3</v>
      </c>
      <c r="AS54" s="26" t="str">
        <f t="shared" si="46"/>
        <v/>
      </c>
      <c r="AT54" s="26" t="str">
        <f t="shared" si="47"/>
        <v/>
      </c>
      <c r="AU54" s="26" t="str">
        <f t="shared" si="48"/>
        <v/>
      </c>
      <c r="AV54" s="26" t="str">
        <f t="shared" si="49"/>
        <v/>
      </c>
      <c r="AW54" s="26" t="str">
        <f t="shared" si="50"/>
        <v/>
      </c>
      <c r="AX54" s="26" t="str">
        <f t="shared" si="51"/>
        <v/>
      </c>
      <c r="AY54" s="26" t="str">
        <f t="shared" si="52"/>
        <v/>
      </c>
      <c r="AZ54" s="26" t="str">
        <f t="shared" si="53"/>
        <v/>
      </c>
      <c r="BA54" s="26" t="str">
        <f t="shared" si="54"/>
        <v/>
      </c>
      <c r="BB54" s="26" t="str">
        <f t="shared" si="55"/>
        <v/>
      </c>
      <c r="BC54" s="26" t="str">
        <f t="shared" si="56"/>
        <v/>
      </c>
      <c r="BD54" s="26" t="str">
        <f t="shared" si="57"/>
        <v/>
      </c>
      <c r="BE54" s="26">
        <f t="shared" si="58"/>
        <v>3</v>
      </c>
      <c r="BF54" s="2">
        <v>1880</v>
      </c>
      <c r="BG54" s="5">
        <f t="shared" si="59"/>
        <v>7.75</v>
      </c>
      <c r="BH54" s="5">
        <f t="shared" si="22"/>
        <v>7</v>
      </c>
      <c r="BI54" s="5">
        <f t="shared" si="60"/>
        <v>10957</v>
      </c>
      <c r="BJ54">
        <v>1</v>
      </c>
      <c r="BK54" s="4">
        <f t="shared" si="24"/>
        <v>0</v>
      </c>
      <c r="BL54" s="3">
        <f t="shared" si="25"/>
        <v>0</v>
      </c>
      <c r="BM54" s="3">
        <f t="shared" si="26"/>
        <v>0</v>
      </c>
      <c r="BN54" s="3">
        <f t="shared" si="27"/>
        <v>0</v>
      </c>
      <c r="BO54" s="3">
        <f t="shared" si="28"/>
        <v>0</v>
      </c>
      <c r="BP54" s="3">
        <f t="shared" si="29"/>
        <v>0</v>
      </c>
      <c r="BQ54" s="3">
        <f t="shared" si="30"/>
        <v>0</v>
      </c>
      <c r="BR54">
        <v>25</v>
      </c>
      <c r="BS54" s="3">
        <f t="shared" si="31"/>
        <v>25</v>
      </c>
      <c r="BT54" s="3">
        <f t="shared" si="61"/>
        <v>0</v>
      </c>
      <c r="BU54" s="3" t="b">
        <f t="shared" si="33"/>
        <v>0</v>
      </c>
      <c r="BV54" s="3">
        <f t="shared" si="34"/>
        <v>0</v>
      </c>
      <c r="BW54" s="3">
        <f t="shared" si="35"/>
        <v>10982</v>
      </c>
      <c r="BX54" s="3">
        <f t="shared" si="36"/>
        <v>6</v>
      </c>
      <c r="BY54" s="3" t="str">
        <f t="shared" si="37"/>
        <v>Sun</v>
      </c>
      <c r="BZ54" s="20" t="str">
        <f t="shared" si="38"/>
        <v>Sun</v>
      </c>
      <c r="CA54" s="3">
        <f t="shared" si="39"/>
        <v>1</v>
      </c>
      <c r="CB54" s="24">
        <f t="shared" si="40"/>
        <v>1</v>
      </c>
      <c r="CD54" t="s">
        <v>503</v>
      </c>
      <c r="CE54" t="s">
        <v>513</v>
      </c>
      <c r="CF54" t="s">
        <v>527</v>
      </c>
      <c r="CH54">
        <v>14</v>
      </c>
      <c r="CI54" s="22">
        <f t="shared" si="41"/>
        <v>3.8356164383561646E-2</v>
      </c>
      <c r="CJ54" t="s">
        <v>61</v>
      </c>
      <c r="CK54" s="2">
        <v>17</v>
      </c>
      <c r="CL54" s="20" t="e">
        <f>#REF!</f>
        <v>#REF!</v>
      </c>
    </row>
    <row r="55" spans="1:90" ht="12.75" customHeight="1">
      <c r="A55" s="2">
        <f t="shared" si="62"/>
        <v>53</v>
      </c>
      <c r="B55" t="s">
        <v>4</v>
      </c>
      <c r="C55">
        <v>1880</v>
      </c>
      <c r="D55" s="3">
        <f t="shared" si="0"/>
        <v>7.75</v>
      </c>
      <c r="E55" s="3">
        <f t="shared" si="1"/>
        <v>7</v>
      </c>
      <c r="F55" s="3">
        <f t="shared" si="2"/>
        <v>10957</v>
      </c>
      <c r="G55">
        <v>1</v>
      </c>
      <c r="H55" s="3">
        <f t="shared" si="3"/>
        <v>0</v>
      </c>
      <c r="I55" s="3">
        <f t="shared" si="4"/>
        <v>0</v>
      </c>
      <c r="J55" s="3">
        <f t="shared" si="5"/>
        <v>0</v>
      </c>
      <c r="K55" s="3">
        <f t="shared" si="6"/>
        <v>0</v>
      </c>
      <c r="L55" s="3">
        <f t="shared" si="7"/>
        <v>0</v>
      </c>
      <c r="M55" s="3">
        <f t="shared" si="8"/>
        <v>0</v>
      </c>
      <c r="N55" s="3">
        <f t="shared" si="9"/>
        <v>0</v>
      </c>
      <c r="O55">
        <v>30</v>
      </c>
      <c r="P55" s="3">
        <f t="shared" si="10"/>
        <v>0</v>
      </c>
      <c r="Q55" s="3">
        <f t="shared" si="11"/>
        <v>30</v>
      </c>
      <c r="R55" s="3" t="b">
        <f t="shared" si="12"/>
        <v>0</v>
      </c>
      <c r="S55" s="3">
        <f t="shared" si="13"/>
        <v>0</v>
      </c>
      <c r="T55" s="3">
        <f t="shared" si="14"/>
        <v>10987</v>
      </c>
      <c r="U55" s="3">
        <f t="shared" si="15"/>
        <v>4</v>
      </c>
      <c r="V55" s="18" t="str">
        <f t="shared" si="16"/>
        <v>Fri</v>
      </c>
      <c r="W55" s="1" t="s">
        <v>5</v>
      </c>
      <c r="X55" s="3">
        <f t="shared" si="17"/>
        <v>13</v>
      </c>
      <c r="Y55" s="3">
        <f t="shared" si="18"/>
        <v>4</v>
      </c>
      <c r="Z55" s="3">
        <f t="shared" si="19"/>
        <v>0</v>
      </c>
      <c r="AA55" s="3">
        <f t="shared" si="20"/>
        <v>10983</v>
      </c>
      <c r="AB55" t="s">
        <v>128</v>
      </c>
      <c r="AC55" t="s">
        <v>64</v>
      </c>
      <c r="AD55" s="26" t="s">
        <v>14</v>
      </c>
      <c r="AK55" t="s">
        <v>86</v>
      </c>
      <c r="AN55" s="26" t="s">
        <v>979</v>
      </c>
      <c r="AO55" s="26" t="s">
        <v>24</v>
      </c>
      <c r="AP55" s="26">
        <f t="shared" si="43"/>
        <v>1</v>
      </c>
      <c r="AQ55" s="26" t="str">
        <f t="shared" si="44"/>
        <v/>
      </c>
      <c r="AR55" s="26" t="str">
        <f t="shared" si="45"/>
        <v/>
      </c>
      <c r="AS55" s="26" t="str">
        <f t="shared" si="46"/>
        <v/>
      </c>
      <c r="AT55" s="26" t="str">
        <f t="shared" si="47"/>
        <v/>
      </c>
      <c r="AU55" s="26" t="str">
        <f t="shared" si="48"/>
        <v/>
      </c>
      <c r="AV55" s="26" t="str">
        <f t="shared" si="49"/>
        <v/>
      </c>
      <c r="AW55" s="26" t="str">
        <f t="shared" si="50"/>
        <v/>
      </c>
      <c r="AX55" s="26" t="str">
        <f t="shared" si="51"/>
        <v/>
      </c>
      <c r="AY55" s="26" t="str">
        <f t="shared" si="52"/>
        <v/>
      </c>
      <c r="AZ55" s="26" t="str">
        <f t="shared" si="53"/>
        <v/>
      </c>
      <c r="BA55" s="26" t="str">
        <f t="shared" si="54"/>
        <v/>
      </c>
      <c r="BB55" s="26" t="str">
        <f t="shared" si="55"/>
        <v/>
      </c>
      <c r="BC55" s="26" t="str">
        <f t="shared" si="56"/>
        <v/>
      </c>
      <c r="BD55" s="26" t="str">
        <f t="shared" si="57"/>
        <v/>
      </c>
      <c r="BE55" s="26">
        <f t="shared" si="58"/>
        <v>1</v>
      </c>
      <c r="BF55" s="2">
        <v>1880</v>
      </c>
      <c r="BG55" s="5">
        <f t="shared" si="59"/>
        <v>7.75</v>
      </c>
      <c r="BH55" s="5">
        <f t="shared" si="22"/>
        <v>7</v>
      </c>
      <c r="BI55" s="5">
        <f t="shared" si="60"/>
        <v>10957</v>
      </c>
      <c r="BJ55">
        <v>1</v>
      </c>
      <c r="BK55" s="4">
        <f t="shared" si="24"/>
        <v>0</v>
      </c>
      <c r="BL55" s="3">
        <f t="shared" si="25"/>
        <v>0</v>
      </c>
      <c r="BM55" s="3">
        <f t="shared" si="26"/>
        <v>0</v>
      </c>
      <c r="BN55" s="3">
        <f t="shared" si="27"/>
        <v>0</v>
      </c>
      <c r="BO55" s="3">
        <f t="shared" si="28"/>
        <v>0</v>
      </c>
      <c r="BP55" s="3">
        <f t="shared" si="29"/>
        <v>0</v>
      </c>
      <c r="BQ55" s="3">
        <f t="shared" si="30"/>
        <v>0</v>
      </c>
      <c r="BR55">
        <v>24</v>
      </c>
      <c r="BS55" s="3">
        <f t="shared" si="31"/>
        <v>24</v>
      </c>
      <c r="BT55" s="3">
        <f t="shared" si="61"/>
        <v>0</v>
      </c>
      <c r="BU55" s="3" t="b">
        <f t="shared" si="33"/>
        <v>0</v>
      </c>
      <c r="BV55" s="3">
        <f t="shared" si="34"/>
        <v>0</v>
      </c>
      <c r="BW55" s="3">
        <f t="shared" si="35"/>
        <v>10981</v>
      </c>
      <c r="BX55" s="3">
        <f t="shared" si="36"/>
        <v>5</v>
      </c>
      <c r="BY55" s="3" t="str">
        <f t="shared" si="37"/>
        <v>Sat</v>
      </c>
      <c r="BZ55" s="20" t="str">
        <f t="shared" si="38"/>
        <v>Sat</v>
      </c>
      <c r="CA55" s="3">
        <f t="shared" si="39"/>
        <v>2</v>
      </c>
      <c r="CB55" s="24">
        <f t="shared" si="40"/>
        <v>2</v>
      </c>
      <c r="CD55" t="s">
        <v>503</v>
      </c>
      <c r="CE55" t="s">
        <v>504</v>
      </c>
      <c r="CF55" t="s">
        <v>508</v>
      </c>
      <c r="CG55">
        <v>60</v>
      </c>
      <c r="CH55">
        <v>0</v>
      </c>
      <c r="CI55" s="22">
        <f t="shared" si="41"/>
        <v>0</v>
      </c>
      <c r="CJ55" t="s">
        <v>61</v>
      </c>
      <c r="CK55" s="2">
        <v>17</v>
      </c>
      <c r="CL55" s="20" t="e">
        <f>#REF!</f>
        <v>#REF!</v>
      </c>
    </row>
    <row r="56" spans="1:90" ht="12.75" customHeight="1">
      <c r="A56" s="2">
        <f t="shared" si="62"/>
        <v>54</v>
      </c>
      <c r="B56" t="s">
        <v>4</v>
      </c>
      <c r="C56">
        <v>1880</v>
      </c>
      <c r="D56" s="3">
        <f t="shared" si="0"/>
        <v>7.75</v>
      </c>
      <c r="E56" s="3">
        <f t="shared" si="1"/>
        <v>7</v>
      </c>
      <c r="F56" s="3">
        <f t="shared" si="2"/>
        <v>10957</v>
      </c>
      <c r="G56">
        <v>1</v>
      </c>
      <c r="H56" s="3">
        <f t="shared" si="3"/>
        <v>0</v>
      </c>
      <c r="I56" s="3">
        <f t="shared" si="4"/>
        <v>0</v>
      </c>
      <c r="J56" s="3">
        <f t="shared" si="5"/>
        <v>0</v>
      </c>
      <c r="K56" s="3">
        <f t="shared" si="6"/>
        <v>0</v>
      </c>
      <c r="L56" s="3">
        <f t="shared" si="7"/>
        <v>0</v>
      </c>
      <c r="M56" s="3">
        <f t="shared" si="8"/>
        <v>0</v>
      </c>
      <c r="N56" s="3">
        <f t="shared" si="9"/>
        <v>0</v>
      </c>
      <c r="O56">
        <v>30</v>
      </c>
      <c r="P56" s="3">
        <f t="shared" si="10"/>
        <v>0</v>
      </c>
      <c r="Q56" s="3">
        <f t="shared" si="11"/>
        <v>30</v>
      </c>
      <c r="R56" s="3" t="b">
        <f t="shared" si="12"/>
        <v>0</v>
      </c>
      <c r="S56" s="3">
        <f t="shared" si="13"/>
        <v>0</v>
      </c>
      <c r="T56" s="3">
        <f t="shared" si="14"/>
        <v>10987</v>
      </c>
      <c r="U56" s="3">
        <f t="shared" si="15"/>
        <v>4</v>
      </c>
      <c r="V56" s="18" t="str">
        <f t="shared" si="16"/>
        <v>Fri</v>
      </c>
      <c r="W56" s="1" t="s">
        <v>7</v>
      </c>
      <c r="X56" s="3">
        <f t="shared" si="17"/>
        <v>19</v>
      </c>
      <c r="Y56" s="3">
        <f t="shared" si="18"/>
        <v>6</v>
      </c>
      <c r="Z56" s="3">
        <f t="shared" si="19"/>
        <v>0</v>
      </c>
      <c r="AA56" s="3">
        <f t="shared" si="20"/>
        <v>10981</v>
      </c>
      <c r="AB56" t="s">
        <v>115</v>
      </c>
      <c r="AC56" t="s">
        <v>116</v>
      </c>
      <c r="AD56" s="26" t="s">
        <v>14</v>
      </c>
      <c r="AE56" t="s">
        <v>117</v>
      </c>
      <c r="AF56" t="s">
        <v>974</v>
      </c>
      <c r="AH56" t="s">
        <v>118</v>
      </c>
      <c r="AI56" t="s">
        <v>930</v>
      </c>
      <c r="AK56" t="s">
        <v>119</v>
      </c>
      <c r="AL56" t="s">
        <v>120</v>
      </c>
      <c r="AM56" t="s">
        <v>930</v>
      </c>
      <c r="AN56" s="26" t="s">
        <v>980</v>
      </c>
      <c r="AO56" s="26" t="s">
        <v>32</v>
      </c>
      <c r="AP56" s="26" t="str">
        <f t="shared" si="43"/>
        <v/>
      </c>
      <c r="AQ56" s="26" t="str">
        <f t="shared" si="44"/>
        <v/>
      </c>
      <c r="AR56" s="26">
        <f t="shared" si="45"/>
        <v>3</v>
      </c>
      <c r="AS56" s="26" t="str">
        <f t="shared" si="46"/>
        <v/>
      </c>
      <c r="AT56" s="26" t="str">
        <f t="shared" si="47"/>
        <v/>
      </c>
      <c r="AU56" s="26" t="str">
        <f t="shared" si="48"/>
        <v/>
      </c>
      <c r="AV56" s="26" t="str">
        <f t="shared" si="49"/>
        <v/>
      </c>
      <c r="AW56" s="26" t="str">
        <f t="shared" si="50"/>
        <v/>
      </c>
      <c r="AX56" s="26" t="str">
        <f t="shared" si="51"/>
        <v/>
      </c>
      <c r="AY56" s="26" t="str">
        <f t="shared" si="52"/>
        <v/>
      </c>
      <c r="AZ56" s="26" t="str">
        <f t="shared" si="53"/>
        <v/>
      </c>
      <c r="BA56" s="26" t="str">
        <f t="shared" si="54"/>
        <v/>
      </c>
      <c r="BB56" s="26" t="str">
        <f t="shared" si="55"/>
        <v/>
      </c>
      <c r="BC56" s="26" t="str">
        <f t="shared" si="56"/>
        <v/>
      </c>
      <c r="BD56" s="26" t="str">
        <f t="shared" si="57"/>
        <v/>
      </c>
      <c r="BE56" s="26">
        <f t="shared" si="58"/>
        <v>3</v>
      </c>
      <c r="BF56" s="2">
        <v>1880</v>
      </c>
      <c r="BG56" s="5">
        <f t="shared" si="59"/>
        <v>7.75</v>
      </c>
      <c r="BH56" s="5">
        <f t="shared" si="22"/>
        <v>7</v>
      </c>
      <c r="BI56" s="5">
        <f t="shared" si="60"/>
        <v>10957</v>
      </c>
      <c r="BJ56">
        <v>1</v>
      </c>
      <c r="BK56" s="4">
        <f t="shared" si="24"/>
        <v>0</v>
      </c>
      <c r="BL56" s="3">
        <f t="shared" si="25"/>
        <v>0</v>
      </c>
      <c r="BM56" s="3">
        <f t="shared" si="26"/>
        <v>0</v>
      </c>
      <c r="BN56" s="3">
        <f t="shared" si="27"/>
        <v>0</v>
      </c>
      <c r="BO56" s="3">
        <f t="shared" si="28"/>
        <v>0</v>
      </c>
      <c r="BP56" s="3">
        <f t="shared" si="29"/>
        <v>0</v>
      </c>
      <c r="BQ56" s="3">
        <f t="shared" si="30"/>
        <v>0</v>
      </c>
      <c r="BR56">
        <v>24</v>
      </c>
      <c r="BS56" s="3">
        <f t="shared" si="31"/>
        <v>24</v>
      </c>
      <c r="BT56" s="3">
        <f t="shared" si="61"/>
        <v>0</v>
      </c>
      <c r="BU56" s="3" t="b">
        <f t="shared" si="33"/>
        <v>0</v>
      </c>
      <c r="BV56" s="3">
        <f t="shared" si="34"/>
        <v>0</v>
      </c>
      <c r="BW56" s="3">
        <f t="shared" si="35"/>
        <v>10981</v>
      </c>
      <c r="BX56" s="3">
        <f t="shared" si="36"/>
        <v>5</v>
      </c>
      <c r="BY56" s="3" t="str">
        <f t="shared" si="37"/>
        <v>Sat</v>
      </c>
      <c r="BZ56" s="20" t="str">
        <f t="shared" si="38"/>
        <v>Sat</v>
      </c>
      <c r="CA56" s="3">
        <f t="shared" si="39"/>
        <v>0</v>
      </c>
      <c r="CB56" s="24">
        <f t="shared" si="40"/>
        <v>0</v>
      </c>
      <c r="CD56" t="s">
        <v>501</v>
      </c>
      <c r="CE56" t="s">
        <v>515</v>
      </c>
      <c r="CF56" t="s">
        <v>516</v>
      </c>
      <c r="CH56">
        <v>0</v>
      </c>
      <c r="CI56" s="22">
        <f t="shared" si="41"/>
        <v>0</v>
      </c>
      <c r="CJ56" t="s">
        <v>61</v>
      </c>
      <c r="CK56" s="2">
        <v>15</v>
      </c>
      <c r="CL56" s="20" t="e">
        <f>#REF!</f>
        <v>#REF!</v>
      </c>
    </row>
    <row r="57" spans="1:90" ht="12.75" customHeight="1">
      <c r="A57" s="2">
        <f t="shared" si="62"/>
        <v>55</v>
      </c>
      <c r="B57" t="s">
        <v>4</v>
      </c>
      <c r="C57">
        <v>1880</v>
      </c>
      <c r="D57" s="3">
        <f t="shared" si="0"/>
        <v>7.75</v>
      </c>
      <c r="E57" s="3">
        <f t="shared" si="1"/>
        <v>7</v>
      </c>
      <c r="F57" s="3">
        <f t="shared" si="2"/>
        <v>10957</v>
      </c>
      <c r="G57">
        <v>1</v>
      </c>
      <c r="H57" s="3">
        <f t="shared" si="3"/>
        <v>0</v>
      </c>
      <c r="I57" s="3">
        <f t="shared" si="4"/>
        <v>0</v>
      </c>
      <c r="J57" s="3">
        <f t="shared" si="5"/>
        <v>0</v>
      </c>
      <c r="K57" s="3">
        <f t="shared" si="6"/>
        <v>0</v>
      </c>
      <c r="L57" s="3">
        <f t="shared" si="7"/>
        <v>0</v>
      </c>
      <c r="M57" s="3">
        <f t="shared" si="8"/>
        <v>0</v>
      </c>
      <c r="N57" s="3">
        <f t="shared" si="9"/>
        <v>0</v>
      </c>
      <c r="O57">
        <v>30</v>
      </c>
      <c r="P57" s="3">
        <f t="shared" si="10"/>
        <v>0</v>
      </c>
      <c r="Q57" s="3">
        <f t="shared" si="11"/>
        <v>30</v>
      </c>
      <c r="R57" s="3" t="b">
        <f t="shared" si="12"/>
        <v>0</v>
      </c>
      <c r="S57" s="3">
        <f t="shared" si="13"/>
        <v>0</v>
      </c>
      <c r="T57" s="3">
        <f t="shared" si="14"/>
        <v>10987</v>
      </c>
      <c r="U57" s="3">
        <f t="shared" si="15"/>
        <v>4</v>
      </c>
      <c r="V57" s="18" t="str">
        <f t="shared" si="16"/>
        <v>Fri</v>
      </c>
      <c r="W57" s="1" t="s">
        <v>8</v>
      </c>
      <c r="X57" s="3">
        <f t="shared" si="17"/>
        <v>10</v>
      </c>
      <c r="Y57" s="3">
        <f t="shared" si="18"/>
        <v>3</v>
      </c>
      <c r="Z57" s="3">
        <f t="shared" si="19"/>
        <v>0</v>
      </c>
      <c r="AA57" s="3">
        <f t="shared" si="20"/>
        <v>10984</v>
      </c>
      <c r="AB57" t="s">
        <v>33</v>
      </c>
      <c r="AC57" t="s">
        <v>47</v>
      </c>
      <c r="AD57" s="26" t="s">
        <v>14</v>
      </c>
      <c r="AE57" t="s">
        <v>136</v>
      </c>
      <c r="AF57" t="s">
        <v>974</v>
      </c>
      <c r="AH57" t="s">
        <v>15</v>
      </c>
      <c r="AI57" t="s">
        <v>929</v>
      </c>
      <c r="AK57" t="s">
        <v>137</v>
      </c>
      <c r="AL57" t="s">
        <v>91</v>
      </c>
      <c r="AM57" t="s">
        <v>929</v>
      </c>
      <c r="AN57" s="26" t="s">
        <v>980</v>
      </c>
      <c r="AO57" s="26" t="s">
        <v>32</v>
      </c>
      <c r="AP57" s="26" t="str">
        <f t="shared" si="43"/>
        <v/>
      </c>
      <c r="AQ57" s="26" t="str">
        <f t="shared" si="44"/>
        <v/>
      </c>
      <c r="AR57" s="26">
        <f t="shared" si="45"/>
        <v>3</v>
      </c>
      <c r="AS57" s="26" t="str">
        <f t="shared" si="46"/>
        <v/>
      </c>
      <c r="AT57" s="26" t="str">
        <f t="shared" si="47"/>
        <v/>
      </c>
      <c r="AU57" s="26" t="str">
        <f t="shared" si="48"/>
        <v/>
      </c>
      <c r="AV57" s="26" t="str">
        <f t="shared" si="49"/>
        <v/>
      </c>
      <c r="AW57" s="26" t="str">
        <f t="shared" si="50"/>
        <v/>
      </c>
      <c r="AX57" s="26" t="str">
        <f t="shared" si="51"/>
        <v/>
      </c>
      <c r="AY57" s="26" t="str">
        <f t="shared" si="52"/>
        <v/>
      </c>
      <c r="AZ57" s="26" t="str">
        <f t="shared" si="53"/>
        <v/>
      </c>
      <c r="BA57" s="26" t="str">
        <f t="shared" si="54"/>
        <v/>
      </c>
      <c r="BB57" s="26" t="str">
        <f t="shared" si="55"/>
        <v/>
      </c>
      <c r="BC57" s="26" t="str">
        <f t="shared" si="56"/>
        <v/>
      </c>
      <c r="BD57" s="26" t="str">
        <f t="shared" si="57"/>
        <v/>
      </c>
      <c r="BE57" s="26">
        <f t="shared" si="58"/>
        <v>3</v>
      </c>
      <c r="BF57" s="2">
        <v>1880</v>
      </c>
      <c r="BG57" s="5">
        <f t="shared" si="59"/>
        <v>7.75</v>
      </c>
      <c r="BH57" s="5">
        <f t="shared" si="22"/>
        <v>7</v>
      </c>
      <c r="BI57" s="5">
        <f t="shared" si="60"/>
        <v>10957</v>
      </c>
      <c r="BJ57">
        <v>1</v>
      </c>
      <c r="BK57" s="4">
        <f t="shared" si="24"/>
        <v>0</v>
      </c>
      <c r="BL57" s="3">
        <f t="shared" si="25"/>
        <v>0</v>
      </c>
      <c r="BM57" s="3">
        <f t="shared" si="26"/>
        <v>0</v>
      </c>
      <c r="BN57" s="3">
        <f t="shared" si="27"/>
        <v>0</v>
      </c>
      <c r="BO57" s="3">
        <f t="shared" si="28"/>
        <v>0</v>
      </c>
      <c r="BP57" s="3">
        <f t="shared" si="29"/>
        <v>0</v>
      </c>
      <c r="BQ57" s="3">
        <f t="shared" si="30"/>
        <v>0</v>
      </c>
      <c r="BR57">
        <v>26</v>
      </c>
      <c r="BS57" s="3">
        <f t="shared" si="31"/>
        <v>26</v>
      </c>
      <c r="BT57" s="3">
        <f t="shared" si="61"/>
        <v>0</v>
      </c>
      <c r="BU57" s="3" t="b">
        <f t="shared" si="33"/>
        <v>0</v>
      </c>
      <c r="BV57" s="3">
        <f t="shared" si="34"/>
        <v>0</v>
      </c>
      <c r="BW57" s="3">
        <f t="shared" si="35"/>
        <v>10983</v>
      </c>
      <c r="BX57" s="3">
        <f t="shared" si="36"/>
        <v>0</v>
      </c>
      <c r="BY57" s="3" t="str">
        <f t="shared" si="37"/>
        <v>Mon</v>
      </c>
      <c r="BZ57" s="20" t="str">
        <f t="shared" si="38"/>
        <v>Mon</v>
      </c>
      <c r="CA57" s="3">
        <f t="shared" si="39"/>
        <v>1</v>
      </c>
      <c r="CB57" s="24">
        <f t="shared" si="40"/>
        <v>1</v>
      </c>
      <c r="CD57" t="s">
        <v>503</v>
      </c>
      <c r="CE57" t="s">
        <v>513</v>
      </c>
      <c r="CF57" t="s">
        <v>527</v>
      </c>
      <c r="CH57">
        <v>14</v>
      </c>
      <c r="CI57" s="22">
        <f t="shared" si="41"/>
        <v>3.8356164383561646E-2</v>
      </c>
      <c r="CJ57" t="s">
        <v>61</v>
      </c>
      <c r="CK57" s="2">
        <v>18</v>
      </c>
      <c r="CL57" s="20" t="e">
        <f>#REF!</f>
        <v>#REF!</v>
      </c>
    </row>
    <row r="58" spans="1:90" ht="12.75" customHeight="1">
      <c r="A58" s="2">
        <f t="shared" si="62"/>
        <v>56</v>
      </c>
      <c r="B58" t="s">
        <v>4</v>
      </c>
      <c r="C58">
        <v>1880</v>
      </c>
      <c r="D58" s="3">
        <f t="shared" si="0"/>
        <v>7.75</v>
      </c>
      <c r="E58" s="3">
        <f t="shared" si="1"/>
        <v>7</v>
      </c>
      <c r="F58" s="3">
        <f t="shared" si="2"/>
        <v>10957</v>
      </c>
      <c r="G58">
        <v>2</v>
      </c>
      <c r="H58" s="3">
        <f t="shared" si="3"/>
        <v>31</v>
      </c>
      <c r="I58" s="3">
        <f t="shared" si="4"/>
        <v>0</v>
      </c>
      <c r="J58" s="3">
        <f t="shared" si="5"/>
        <v>0</v>
      </c>
      <c r="K58" s="3">
        <f t="shared" si="6"/>
        <v>0</v>
      </c>
      <c r="L58" s="3">
        <f t="shared" si="7"/>
        <v>0</v>
      </c>
      <c r="M58" s="3">
        <f t="shared" si="8"/>
        <v>0</v>
      </c>
      <c r="N58" s="3">
        <f t="shared" si="9"/>
        <v>31</v>
      </c>
      <c r="O58">
        <v>6</v>
      </c>
      <c r="P58" s="3">
        <f t="shared" si="10"/>
        <v>0</v>
      </c>
      <c r="Q58" s="3">
        <f t="shared" si="11"/>
        <v>37</v>
      </c>
      <c r="R58" s="3" t="b">
        <f t="shared" si="12"/>
        <v>0</v>
      </c>
      <c r="S58" s="3">
        <f t="shared" si="13"/>
        <v>0</v>
      </c>
      <c r="T58" s="3">
        <f t="shared" si="14"/>
        <v>10994</v>
      </c>
      <c r="U58" s="3">
        <f t="shared" si="15"/>
        <v>4</v>
      </c>
      <c r="V58" s="18" t="str">
        <f t="shared" si="16"/>
        <v>Fri</v>
      </c>
      <c r="W58" s="1" t="s">
        <v>9</v>
      </c>
      <c r="X58" s="3">
        <f t="shared" si="17"/>
        <v>1</v>
      </c>
      <c r="Y58" s="3">
        <f t="shared" si="18"/>
        <v>0</v>
      </c>
      <c r="Z58" s="3">
        <f t="shared" si="19"/>
        <v>0</v>
      </c>
      <c r="AA58" s="3">
        <f t="shared" si="20"/>
        <v>10994</v>
      </c>
      <c r="AB58" t="s">
        <v>146</v>
      </c>
      <c r="AC58" t="s">
        <v>47</v>
      </c>
      <c r="AD58" s="26" t="s">
        <v>14</v>
      </c>
      <c r="AE58" t="s">
        <v>21</v>
      </c>
      <c r="AF58" t="s">
        <v>970</v>
      </c>
      <c r="AG58" s="27" t="s">
        <v>147</v>
      </c>
      <c r="AK58" t="s">
        <v>148</v>
      </c>
      <c r="AN58" s="31" t="s">
        <v>982</v>
      </c>
      <c r="AO58" s="26" t="s">
        <v>631</v>
      </c>
      <c r="AP58" s="26" t="str">
        <f t="shared" si="43"/>
        <v/>
      </c>
      <c r="AQ58" s="26" t="str">
        <f t="shared" si="44"/>
        <v/>
      </c>
      <c r="AR58" s="26" t="str">
        <f t="shared" si="45"/>
        <v/>
      </c>
      <c r="AS58" s="26" t="str">
        <f t="shared" si="46"/>
        <v/>
      </c>
      <c r="AT58" s="26" t="str">
        <f t="shared" si="47"/>
        <v/>
      </c>
      <c r="AU58" s="26" t="str">
        <f t="shared" si="48"/>
        <v/>
      </c>
      <c r="AV58" s="26">
        <f t="shared" si="49"/>
        <v>7</v>
      </c>
      <c r="AW58" s="26" t="str">
        <f t="shared" si="50"/>
        <v/>
      </c>
      <c r="AX58" s="26" t="str">
        <f t="shared" si="51"/>
        <v/>
      </c>
      <c r="AY58" s="26" t="str">
        <f t="shared" si="52"/>
        <v/>
      </c>
      <c r="AZ58" s="26" t="str">
        <f t="shared" si="53"/>
        <v/>
      </c>
      <c r="BA58" s="26" t="str">
        <f t="shared" si="54"/>
        <v/>
      </c>
      <c r="BB58" s="26" t="str">
        <f t="shared" si="55"/>
        <v/>
      </c>
      <c r="BC58" s="26" t="str">
        <f t="shared" si="56"/>
        <v/>
      </c>
      <c r="BD58" s="26" t="str">
        <f t="shared" si="57"/>
        <v/>
      </c>
      <c r="BE58" s="26">
        <f t="shared" si="58"/>
        <v>7</v>
      </c>
      <c r="BF58" s="2">
        <v>1880</v>
      </c>
      <c r="BG58" s="5">
        <f t="shared" si="59"/>
        <v>7.75</v>
      </c>
      <c r="BH58" s="5">
        <f t="shared" si="22"/>
        <v>7</v>
      </c>
      <c r="BI58" s="5">
        <f t="shared" si="60"/>
        <v>10957</v>
      </c>
      <c r="BJ58">
        <v>1</v>
      </c>
      <c r="BK58" s="4">
        <f t="shared" si="24"/>
        <v>0</v>
      </c>
      <c r="BL58" s="3">
        <f t="shared" si="25"/>
        <v>0</v>
      </c>
      <c r="BM58" s="3">
        <f t="shared" si="26"/>
        <v>0</v>
      </c>
      <c r="BN58" s="3">
        <f t="shared" si="27"/>
        <v>0</v>
      </c>
      <c r="BO58" s="3">
        <f t="shared" si="28"/>
        <v>0</v>
      </c>
      <c r="BP58" s="3">
        <f t="shared" si="29"/>
        <v>0</v>
      </c>
      <c r="BQ58" s="3">
        <f t="shared" si="30"/>
        <v>0</v>
      </c>
      <c r="BR58">
        <v>31</v>
      </c>
      <c r="BS58" s="3">
        <f t="shared" si="31"/>
        <v>31</v>
      </c>
      <c r="BT58" s="3">
        <f t="shared" si="61"/>
        <v>0</v>
      </c>
      <c r="BU58" s="3" t="b">
        <f t="shared" si="33"/>
        <v>0</v>
      </c>
      <c r="BV58" s="3">
        <f t="shared" si="34"/>
        <v>0</v>
      </c>
      <c r="BW58" s="3">
        <f t="shared" si="35"/>
        <v>10988</v>
      </c>
      <c r="BX58" s="3">
        <f t="shared" si="36"/>
        <v>5</v>
      </c>
      <c r="BY58" s="3" t="str">
        <f t="shared" si="37"/>
        <v>Sat</v>
      </c>
      <c r="BZ58" s="20" t="str">
        <f t="shared" si="38"/>
        <v>Sat</v>
      </c>
      <c r="CA58" s="3">
        <f t="shared" si="39"/>
        <v>6</v>
      </c>
      <c r="CB58" s="24">
        <f t="shared" si="40"/>
        <v>6</v>
      </c>
      <c r="CD58" t="s">
        <v>501</v>
      </c>
      <c r="CE58" t="s">
        <v>502</v>
      </c>
      <c r="CF58" t="s">
        <v>528</v>
      </c>
      <c r="CH58">
        <v>0</v>
      </c>
      <c r="CI58" s="22">
        <f t="shared" si="41"/>
        <v>0</v>
      </c>
      <c r="CJ58" t="s">
        <v>16</v>
      </c>
      <c r="CK58" s="2">
        <v>21</v>
      </c>
      <c r="CL58" s="20" t="e">
        <f>#REF!</f>
        <v>#REF!</v>
      </c>
    </row>
    <row r="59" spans="1:90" ht="12.75" customHeight="1">
      <c r="A59" s="2">
        <f t="shared" si="62"/>
        <v>57</v>
      </c>
      <c r="B59" t="s">
        <v>4</v>
      </c>
      <c r="C59">
        <v>1880</v>
      </c>
      <c r="D59" s="3">
        <f t="shared" si="0"/>
        <v>7.75</v>
      </c>
      <c r="E59" s="3">
        <f t="shared" si="1"/>
        <v>7</v>
      </c>
      <c r="F59" s="3">
        <f t="shared" si="2"/>
        <v>10957</v>
      </c>
      <c r="G59">
        <v>2</v>
      </c>
      <c r="H59" s="3">
        <f t="shared" si="3"/>
        <v>31</v>
      </c>
      <c r="I59" s="3">
        <f t="shared" si="4"/>
        <v>0</v>
      </c>
      <c r="J59" s="3">
        <f t="shared" si="5"/>
        <v>0</v>
      </c>
      <c r="K59" s="3">
        <f t="shared" si="6"/>
        <v>0</v>
      </c>
      <c r="L59" s="3">
        <f t="shared" si="7"/>
        <v>0</v>
      </c>
      <c r="M59" s="3">
        <f t="shared" si="8"/>
        <v>0</v>
      </c>
      <c r="N59" s="3">
        <f t="shared" si="9"/>
        <v>31</v>
      </c>
      <c r="O59">
        <v>6</v>
      </c>
      <c r="P59" s="3">
        <f t="shared" si="10"/>
        <v>0</v>
      </c>
      <c r="Q59" s="3">
        <f t="shared" si="11"/>
        <v>37</v>
      </c>
      <c r="R59" s="3" t="b">
        <f t="shared" si="12"/>
        <v>0</v>
      </c>
      <c r="S59" s="3">
        <f t="shared" si="13"/>
        <v>0</v>
      </c>
      <c r="T59" s="3">
        <f t="shared" si="14"/>
        <v>10994</v>
      </c>
      <c r="U59" s="3">
        <f t="shared" si="15"/>
        <v>4</v>
      </c>
      <c r="V59" s="18" t="str">
        <f t="shared" si="16"/>
        <v>Fri</v>
      </c>
      <c r="W59" s="1" t="s">
        <v>8</v>
      </c>
      <c r="X59" s="3">
        <f t="shared" si="17"/>
        <v>10</v>
      </c>
      <c r="Y59" s="3">
        <f t="shared" si="18"/>
        <v>3</v>
      </c>
      <c r="Z59" s="3">
        <f t="shared" si="19"/>
        <v>0</v>
      </c>
      <c r="AA59" s="3">
        <f t="shared" si="20"/>
        <v>10991</v>
      </c>
      <c r="AB59" t="s">
        <v>139</v>
      </c>
      <c r="AC59" t="s">
        <v>64</v>
      </c>
      <c r="AD59" s="26" t="s">
        <v>14</v>
      </c>
      <c r="AF59" t="s">
        <v>974</v>
      </c>
      <c r="AH59" t="s">
        <v>22</v>
      </c>
      <c r="AI59" t="s">
        <v>929</v>
      </c>
      <c r="AK59" t="s">
        <v>140</v>
      </c>
      <c r="AL59" t="s">
        <v>110</v>
      </c>
      <c r="AM59" t="s">
        <v>929</v>
      </c>
      <c r="AN59" s="26" t="s">
        <v>980</v>
      </c>
      <c r="AO59" s="26" t="s">
        <v>32</v>
      </c>
      <c r="AP59" s="26" t="str">
        <f t="shared" si="43"/>
        <v/>
      </c>
      <c r="AQ59" s="26" t="str">
        <f t="shared" si="44"/>
        <v/>
      </c>
      <c r="AR59" s="26">
        <f t="shared" si="45"/>
        <v>3</v>
      </c>
      <c r="AS59" s="26" t="str">
        <f t="shared" si="46"/>
        <v/>
      </c>
      <c r="AT59" s="26" t="str">
        <f t="shared" si="47"/>
        <v/>
      </c>
      <c r="AU59" s="26" t="str">
        <f t="shared" si="48"/>
        <v/>
      </c>
      <c r="AV59" s="26" t="str">
        <f t="shared" si="49"/>
        <v/>
      </c>
      <c r="AW59" s="26" t="str">
        <f t="shared" si="50"/>
        <v/>
      </c>
      <c r="AX59" s="26" t="str">
        <f t="shared" si="51"/>
        <v/>
      </c>
      <c r="AY59" s="26" t="str">
        <f t="shared" si="52"/>
        <v/>
      </c>
      <c r="AZ59" s="26" t="str">
        <f t="shared" si="53"/>
        <v/>
      </c>
      <c r="BA59" s="26" t="str">
        <f t="shared" si="54"/>
        <v/>
      </c>
      <c r="BB59" s="26" t="str">
        <f t="shared" si="55"/>
        <v/>
      </c>
      <c r="BC59" s="26" t="str">
        <f t="shared" si="56"/>
        <v/>
      </c>
      <c r="BD59" s="26" t="str">
        <f t="shared" si="57"/>
        <v/>
      </c>
      <c r="BE59" s="26">
        <f t="shared" si="58"/>
        <v>3</v>
      </c>
      <c r="BF59" s="2">
        <v>1880</v>
      </c>
      <c r="BG59" s="5">
        <f t="shared" si="59"/>
        <v>7.75</v>
      </c>
      <c r="BH59" s="5">
        <f t="shared" si="22"/>
        <v>7</v>
      </c>
      <c r="BI59" s="5">
        <f t="shared" si="60"/>
        <v>10957</v>
      </c>
      <c r="BJ59">
        <v>2</v>
      </c>
      <c r="BK59" s="4">
        <f t="shared" si="24"/>
        <v>31</v>
      </c>
      <c r="BL59" s="3">
        <f t="shared" si="25"/>
        <v>0</v>
      </c>
      <c r="BM59" s="3">
        <f t="shared" si="26"/>
        <v>0</v>
      </c>
      <c r="BN59" s="3">
        <f t="shared" si="27"/>
        <v>0</v>
      </c>
      <c r="BO59" s="3">
        <f t="shared" si="28"/>
        <v>0</v>
      </c>
      <c r="BP59" s="3">
        <f t="shared" si="29"/>
        <v>0</v>
      </c>
      <c r="BQ59" s="3">
        <f t="shared" si="30"/>
        <v>31</v>
      </c>
      <c r="BR59">
        <v>2</v>
      </c>
      <c r="BS59" s="3">
        <f t="shared" si="31"/>
        <v>33</v>
      </c>
      <c r="BT59" s="3">
        <f t="shared" si="61"/>
        <v>0</v>
      </c>
      <c r="BU59" s="3" t="b">
        <f t="shared" si="33"/>
        <v>0</v>
      </c>
      <c r="BV59" s="3">
        <f t="shared" si="34"/>
        <v>0</v>
      </c>
      <c r="BW59" s="3">
        <f t="shared" si="35"/>
        <v>10990</v>
      </c>
      <c r="BX59" s="3">
        <f t="shared" si="36"/>
        <v>0</v>
      </c>
      <c r="BY59" s="3" t="str">
        <f t="shared" si="37"/>
        <v>Mon</v>
      </c>
      <c r="BZ59" s="20" t="str">
        <f t="shared" si="38"/>
        <v>Mon</v>
      </c>
      <c r="CA59" s="3">
        <f t="shared" si="39"/>
        <v>1</v>
      </c>
      <c r="CB59" s="24">
        <f t="shared" si="40"/>
        <v>1</v>
      </c>
      <c r="CD59" t="s">
        <v>503</v>
      </c>
      <c r="CE59" t="s">
        <v>513</v>
      </c>
      <c r="CF59" t="s">
        <v>527</v>
      </c>
      <c r="CH59">
        <v>14</v>
      </c>
      <c r="CI59" s="22">
        <f t="shared" si="41"/>
        <v>3.8356164383561646E-2</v>
      </c>
      <c r="CJ59" t="s">
        <v>16</v>
      </c>
      <c r="CK59" s="2">
        <v>19</v>
      </c>
      <c r="CL59" s="20" t="e">
        <f>#REF!</f>
        <v>#REF!</v>
      </c>
    </row>
    <row r="60" spans="1:90" ht="12.75" hidden="1" customHeight="1">
      <c r="A60" s="2">
        <f t="shared" si="62"/>
        <v>58</v>
      </c>
      <c r="B60" t="s">
        <v>4</v>
      </c>
      <c r="C60">
        <v>1880</v>
      </c>
      <c r="D60" s="3">
        <f t="shared" si="0"/>
        <v>7.75</v>
      </c>
      <c r="E60" s="3">
        <f t="shared" si="1"/>
        <v>7</v>
      </c>
      <c r="F60" s="3">
        <f t="shared" si="2"/>
        <v>10957</v>
      </c>
      <c r="G60">
        <v>2</v>
      </c>
      <c r="H60" s="3">
        <f t="shared" si="3"/>
        <v>31</v>
      </c>
      <c r="I60" s="3">
        <f t="shared" si="4"/>
        <v>0</v>
      </c>
      <c r="J60" s="3">
        <f t="shared" si="5"/>
        <v>0</v>
      </c>
      <c r="K60" s="3">
        <f t="shared" si="6"/>
        <v>0</v>
      </c>
      <c r="L60" s="3">
        <f t="shared" si="7"/>
        <v>0</v>
      </c>
      <c r="M60" s="3">
        <f t="shared" si="8"/>
        <v>0</v>
      </c>
      <c r="N60" s="3">
        <f t="shared" si="9"/>
        <v>31</v>
      </c>
      <c r="O60">
        <v>6</v>
      </c>
      <c r="P60" s="3">
        <f t="shared" si="10"/>
        <v>0</v>
      </c>
      <c r="Q60" s="3">
        <f t="shared" si="11"/>
        <v>37</v>
      </c>
      <c r="R60" s="3" t="b">
        <f t="shared" si="12"/>
        <v>0</v>
      </c>
      <c r="S60" s="3">
        <f t="shared" si="13"/>
        <v>0</v>
      </c>
      <c r="T60" s="3">
        <f t="shared" si="14"/>
        <v>10994</v>
      </c>
      <c r="U60" s="3">
        <f t="shared" si="15"/>
        <v>4</v>
      </c>
      <c r="V60" s="18" t="str">
        <f t="shared" si="16"/>
        <v>Fri</v>
      </c>
      <c r="W60" s="1" t="s">
        <v>8</v>
      </c>
      <c r="X60" s="3">
        <f t="shared" si="17"/>
        <v>10</v>
      </c>
      <c r="Y60" s="3">
        <f t="shared" si="18"/>
        <v>3</v>
      </c>
      <c r="Z60" s="3">
        <f t="shared" si="19"/>
        <v>0</v>
      </c>
      <c r="AA60" s="3">
        <f t="shared" si="20"/>
        <v>10991</v>
      </c>
      <c r="AB60" t="s">
        <v>68</v>
      </c>
      <c r="AC60" t="s">
        <v>138</v>
      </c>
      <c r="AD60" s="26" t="s">
        <v>14</v>
      </c>
      <c r="AH60" t="s">
        <v>22</v>
      </c>
      <c r="AI60" t="s">
        <v>929</v>
      </c>
      <c r="AK60" t="s">
        <v>102</v>
      </c>
      <c r="AN60" s="31" t="s">
        <v>630</v>
      </c>
      <c r="AO60" s="26" t="s">
        <v>630</v>
      </c>
      <c r="AP60" s="26" t="str">
        <f t="shared" si="43"/>
        <v/>
      </c>
      <c r="AQ60" s="26" t="str">
        <f t="shared" si="44"/>
        <v/>
      </c>
      <c r="AR60" s="26" t="str">
        <f t="shared" si="45"/>
        <v/>
      </c>
      <c r="AS60" s="26" t="str">
        <f t="shared" si="46"/>
        <v/>
      </c>
      <c r="AT60" s="26" t="str">
        <f t="shared" si="47"/>
        <v/>
      </c>
      <c r="AU60" s="26" t="str">
        <f t="shared" si="48"/>
        <v/>
      </c>
      <c r="AV60" s="26" t="str">
        <f t="shared" si="49"/>
        <v/>
      </c>
      <c r="AW60" s="26" t="str">
        <f t="shared" si="50"/>
        <v/>
      </c>
      <c r="AX60" s="26">
        <f t="shared" si="51"/>
        <v>9</v>
      </c>
      <c r="AY60" s="26" t="str">
        <f t="shared" si="52"/>
        <v/>
      </c>
      <c r="AZ60" s="26" t="str">
        <f t="shared" si="53"/>
        <v/>
      </c>
      <c r="BA60" s="26" t="str">
        <f t="shared" si="54"/>
        <v/>
      </c>
      <c r="BB60" s="26" t="str">
        <f t="shared" si="55"/>
        <v/>
      </c>
      <c r="BC60" s="26" t="str">
        <f t="shared" si="56"/>
        <v/>
      </c>
      <c r="BD60" s="26" t="str">
        <f t="shared" si="57"/>
        <v/>
      </c>
      <c r="BE60" s="26">
        <f t="shared" si="58"/>
        <v>9</v>
      </c>
      <c r="BF60" s="12">
        <v>1880</v>
      </c>
      <c r="BG60" s="5">
        <f t="shared" si="59"/>
        <v>7.75</v>
      </c>
      <c r="BH60" s="5">
        <f t="shared" si="22"/>
        <v>7</v>
      </c>
      <c r="BI60" s="5">
        <f t="shared" si="60"/>
        <v>10957</v>
      </c>
      <c r="BJ60">
        <v>2</v>
      </c>
      <c r="BK60" s="4">
        <f t="shared" si="24"/>
        <v>31</v>
      </c>
      <c r="BL60" s="3">
        <f t="shared" si="25"/>
        <v>0</v>
      </c>
      <c r="BM60" s="3">
        <f t="shared" si="26"/>
        <v>0</v>
      </c>
      <c r="BN60" s="3">
        <f t="shared" si="27"/>
        <v>0</v>
      </c>
      <c r="BO60" s="3">
        <f t="shared" si="28"/>
        <v>0</v>
      </c>
      <c r="BP60" s="3">
        <f t="shared" si="29"/>
        <v>0</v>
      </c>
      <c r="BQ60" s="3">
        <f t="shared" si="30"/>
        <v>31</v>
      </c>
      <c r="BR60">
        <v>3</v>
      </c>
      <c r="BS60" s="3">
        <f t="shared" si="31"/>
        <v>34</v>
      </c>
      <c r="BT60" s="3">
        <f t="shared" si="61"/>
        <v>0</v>
      </c>
      <c r="BU60" s="3" t="b">
        <f t="shared" si="33"/>
        <v>0</v>
      </c>
      <c r="BV60" s="3">
        <f t="shared" si="34"/>
        <v>0</v>
      </c>
      <c r="BW60" s="3">
        <f t="shared" si="35"/>
        <v>10991</v>
      </c>
      <c r="BX60" s="3">
        <f t="shared" si="36"/>
        <v>1</v>
      </c>
      <c r="BY60" s="3" t="str">
        <f t="shared" si="37"/>
        <v>Tue</v>
      </c>
      <c r="BZ60" s="20" t="str">
        <f t="shared" si="38"/>
        <v>Tue</v>
      </c>
      <c r="CA60" s="3">
        <f t="shared" si="39"/>
        <v>0</v>
      </c>
      <c r="CB60" s="24">
        <f t="shared" si="40"/>
        <v>0</v>
      </c>
      <c r="CD60" t="s">
        <v>501</v>
      </c>
      <c r="CE60" t="s">
        <v>502</v>
      </c>
      <c r="CF60" t="s">
        <v>516</v>
      </c>
      <c r="CH60">
        <v>0</v>
      </c>
      <c r="CI60" s="22">
        <f t="shared" si="41"/>
        <v>0</v>
      </c>
      <c r="CJ60" t="s">
        <v>16</v>
      </c>
      <c r="CK60" s="2">
        <v>19</v>
      </c>
      <c r="CL60" s="20" t="e">
        <f>#REF!</f>
        <v>#REF!</v>
      </c>
    </row>
    <row r="61" spans="1:90" ht="12.75" customHeight="1">
      <c r="A61" s="2">
        <f t="shared" si="62"/>
        <v>59</v>
      </c>
      <c r="B61" t="s">
        <v>4</v>
      </c>
      <c r="C61">
        <v>1880</v>
      </c>
      <c r="D61" s="3">
        <f t="shared" si="0"/>
        <v>7.75</v>
      </c>
      <c r="E61" s="3">
        <f t="shared" si="1"/>
        <v>7</v>
      </c>
      <c r="F61" s="3">
        <f t="shared" si="2"/>
        <v>10957</v>
      </c>
      <c r="G61">
        <v>2</v>
      </c>
      <c r="H61" s="3">
        <f t="shared" si="3"/>
        <v>31</v>
      </c>
      <c r="I61" s="3">
        <f t="shared" si="4"/>
        <v>0</v>
      </c>
      <c r="J61" s="3">
        <f t="shared" si="5"/>
        <v>0</v>
      </c>
      <c r="K61" s="3">
        <f t="shared" si="6"/>
        <v>0</v>
      </c>
      <c r="L61" s="3">
        <f t="shared" si="7"/>
        <v>0</v>
      </c>
      <c r="M61" s="3">
        <f t="shared" si="8"/>
        <v>0</v>
      </c>
      <c r="N61" s="3">
        <f t="shared" si="9"/>
        <v>31</v>
      </c>
      <c r="O61">
        <v>6</v>
      </c>
      <c r="P61" s="3">
        <f t="shared" si="10"/>
        <v>0</v>
      </c>
      <c r="Q61" s="3">
        <f t="shared" si="11"/>
        <v>37</v>
      </c>
      <c r="R61" s="3" t="b">
        <f t="shared" si="12"/>
        <v>0</v>
      </c>
      <c r="S61" s="3">
        <f t="shared" si="13"/>
        <v>0</v>
      </c>
      <c r="T61" s="3">
        <f t="shared" si="14"/>
        <v>10994</v>
      </c>
      <c r="U61" s="3">
        <f t="shared" si="15"/>
        <v>4</v>
      </c>
      <c r="V61" s="18" t="str">
        <f t="shared" si="16"/>
        <v>Fri</v>
      </c>
      <c r="W61" s="1" t="s">
        <v>10</v>
      </c>
      <c r="X61" s="3">
        <f t="shared" si="17"/>
        <v>7</v>
      </c>
      <c r="Y61" s="3">
        <f t="shared" si="18"/>
        <v>2</v>
      </c>
      <c r="Z61" s="3">
        <f t="shared" si="19"/>
        <v>0</v>
      </c>
      <c r="AA61" s="3">
        <f t="shared" si="20"/>
        <v>10992</v>
      </c>
      <c r="AB61" t="s">
        <v>141</v>
      </c>
      <c r="AC61" t="s">
        <v>142</v>
      </c>
      <c r="AD61" s="26" t="s">
        <v>14</v>
      </c>
      <c r="AF61" t="s">
        <v>974</v>
      </c>
      <c r="AH61" t="s">
        <v>22</v>
      </c>
      <c r="AI61" t="s">
        <v>929</v>
      </c>
      <c r="AK61" t="s">
        <v>143</v>
      </c>
      <c r="AL61" t="s">
        <v>91</v>
      </c>
      <c r="AM61" t="s">
        <v>929</v>
      </c>
      <c r="AN61" s="26" t="s">
        <v>980</v>
      </c>
      <c r="AO61" s="26" t="s">
        <v>32</v>
      </c>
      <c r="AP61" s="26" t="str">
        <f t="shared" si="43"/>
        <v/>
      </c>
      <c r="AQ61" s="26" t="str">
        <f t="shared" si="44"/>
        <v/>
      </c>
      <c r="AR61" s="26">
        <f t="shared" si="45"/>
        <v>3</v>
      </c>
      <c r="AS61" s="26" t="str">
        <f t="shared" si="46"/>
        <v/>
      </c>
      <c r="AT61" s="26" t="str">
        <f t="shared" si="47"/>
        <v/>
      </c>
      <c r="AU61" s="26" t="str">
        <f t="shared" si="48"/>
        <v/>
      </c>
      <c r="AV61" s="26" t="str">
        <f t="shared" si="49"/>
        <v/>
      </c>
      <c r="AW61" s="26" t="str">
        <f t="shared" si="50"/>
        <v/>
      </c>
      <c r="AX61" s="26" t="str">
        <f t="shared" si="51"/>
        <v/>
      </c>
      <c r="AY61" s="26" t="str">
        <f t="shared" si="52"/>
        <v/>
      </c>
      <c r="AZ61" s="26" t="str">
        <f t="shared" si="53"/>
        <v/>
      </c>
      <c r="BA61" s="26" t="str">
        <f t="shared" si="54"/>
        <v/>
      </c>
      <c r="BB61" s="26" t="str">
        <f t="shared" si="55"/>
        <v/>
      </c>
      <c r="BC61" s="26" t="str">
        <f t="shared" si="56"/>
        <v/>
      </c>
      <c r="BD61" s="26" t="str">
        <f t="shared" si="57"/>
        <v/>
      </c>
      <c r="BE61" s="26">
        <f t="shared" si="58"/>
        <v>3</v>
      </c>
      <c r="BF61" s="2">
        <v>1880</v>
      </c>
      <c r="BG61" s="5">
        <f t="shared" si="59"/>
        <v>7.75</v>
      </c>
      <c r="BH61" s="5">
        <f t="shared" si="22"/>
        <v>7</v>
      </c>
      <c r="BI61" s="5">
        <f t="shared" si="60"/>
        <v>10957</v>
      </c>
      <c r="BJ61">
        <v>2</v>
      </c>
      <c r="BK61" s="4">
        <f t="shared" si="24"/>
        <v>31</v>
      </c>
      <c r="BL61" s="3">
        <f t="shared" si="25"/>
        <v>0</v>
      </c>
      <c r="BM61" s="3">
        <f t="shared" si="26"/>
        <v>0</v>
      </c>
      <c r="BN61" s="3">
        <f t="shared" si="27"/>
        <v>0</v>
      </c>
      <c r="BO61" s="3">
        <f t="shared" si="28"/>
        <v>0</v>
      </c>
      <c r="BP61" s="3">
        <f t="shared" si="29"/>
        <v>0</v>
      </c>
      <c r="BQ61" s="3">
        <f t="shared" si="30"/>
        <v>31</v>
      </c>
      <c r="BR61">
        <v>3</v>
      </c>
      <c r="BS61" s="3">
        <f t="shared" si="31"/>
        <v>34</v>
      </c>
      <c r="BT61" s="3">
        <f t="shared" si="61"/>
        <v>0</v>
      </c>
      <c r="BU61" s="3" t="b">
        <f t="shared" si="33"/>
        <v>0</v>
      </c>
      <c r="BV61" s="3">
        <f t="shared" si="34"/>
        <v>0</v>
      </c>
      <c r="BW61" s="3">
        <f t="shared" si="35"/>
        <v>10991</v>
      </c>
      <c r="BX61" s="3">
        <f t="shared" si="36"/>
        <v>1</v>
      </c>
      <c r="BY61" s="3" t="str">
        <f t="shared" si="37"/>
        <v>Tue</v>
      </c>
      <c r="BZ61" s="20" t="str">
        <f t="shared" si="38"/>
        <v>Tue</v>
      </c>
      <c r="CA61" s="3">
        <f t="shared" si="39"/>
        <v>1</v>
      </c>
      <c r="CB61" s="24">
        <f t="shared" si="40"/>
        <v>1</v>
      </c>
      <c r="CD61" t="s">
        <v>503</v>
      </c>
      <c r="CE61" t="s">
        <v>513</v>
      </c>
      <c r="CF61" t="s">
        <v>527</v>
      </c>
      <c r="CH61">
        <v>14</v>
      </c>
      <c r="CI61" s="22">
        <f t="shared" si="41"/>
        <v>3.8356164383561646E-2</v>
      </c>
      <c r="CJ61" t="s">
        <v>16</v>
      </c>
      <c r="CK61" s="2">
        <v>20</v>
      </c>
      <c r="CL61" s="20" t="e">
        <f>#REF!</f>
        <v>#REF!</v>
      </c>
    </row>
    <row r="62" spans="1:90" ht="12.75" customHeight="1">
      <c r="A62" s="2">
        <f t="shared" si="62"/>
        <v>60</v>
      </c>
      <c r="B62" t="s">
        <v>4</v>
      </c>
      <c r="C62">
        <v>1880</v>
      </c>
      <c r="D62" s="3">
        <f t="shared" si="0"/>
        <v>7.75</v>
      </c>
      <c r="E62" s="3">
        <f t="shared" si="1"/>
        <v>7</v>
      </c>
      <c r="F62" s="3">
        <f t="shared" si="2"/>
        <v>10957</v>
      </c>
      <c r="G62">
        <v>2</v>
      </c>
      <c r="H62" s="3">
        <f t="shared" si="3"/>
        <v>31</v>
      </c>
      <c r="I62" s="3">
        <f t="shared" si="4"/>
        <v>0</v>
      </c>
      <c r="J62" s="3">
        <f t="shared" si="5"/>
        <v>0</v>
      </c>
      <c r="K62" s="3">
        <f t="shared" si="6"/>
        <v>0</v>
      </c>
      <c r="L62" s="3">
        <f t="shared" si="7"/>
        <v>0</v>
      </c>
      <c r="M62" s="3">
        <f t="shared" si="8"/>
        <v>0</v>
      </c>
      <c r="N62" s="3">
        <f t="shared" si="9"/>
        <v>31</v>
      </c>
      <c r="O62">
        <v>6</v>
      </c>
      <c r="P62" s="3">
        <f t="shared" si="10"/>
        <v>0</v>
      </c>
      <c r="Q62" s="3">
        <f t="shared" si="11"/>
        <v>37</v>
      </c>
      <c r="R62" s="3" t="b">
        <f t="shared" si="12"/>
        <v>0</v>
      </c>
      <c r="S62" s="3">
        <f t="shared" si="13"/>
        <v>0</v>
      </c>
      <c r="T62" s="3">
        <f t="shared" si="14"/>
        <v>10994</v>
      </c>
      <c r="U62" s="3">
        <f t="shared" si="15"/>
        <v>4</v>
      </c>
      <c r="V62" s="18" t="str">
        <f t="shared" si="16"/>
        <v>Fri</v>
      </c>
      <c r="W62" s="1" t="s">
        <v>10</v>
      </c>
      <c r="X62" s="3">
        <f t="shared" si="17"/>
        <v>7</v>
      </c>
      <c r="Y62" s="3">
        <f t="shared" si="18"/>
        <v>2</v>
      </c>
      <c r="Z62" s="3">
        <f t="shared" si="19"/>
        <v>0</v>
      </c>
      <c r="AA62" s="3">
        <f t="shared" si="20"/>
        <v>10992</v>
      </c>
      <c r="AB62" t="s">
        <v>59</v>
      </c>
      <c r="AC62" t="s">
        <v>34</v>
      </c>
      <c r="AD62" s="26" t="s">
        <v>14</v>
      </c>
      <c r="AF62" t="s">
        <v>974</v>
      </c>
      <c r="AH62" t="s">
        <v>134</v>
      </c>
      <c r="AI62" t="s">
        <v>929</v>
      </c>
      <c r="AK62" t="s">
        <v>144</v>
      </c>
      <c r="AL62" t="s">
        <v>91</v>
      </c>
      <c r="AM62" t="s">
        <v>929</v>
      </c>
      <c r="AN62" s="26" t="s">
        <v>980</v>
      </c>
      <c r="AO62" s="26" t="s">
        <v>32</v>
      </c>
      <c r="AP62" s="26" t="str">
        <f t="shared" si="43"/>
        <v/>
      </c>
      <c r="AQ62" s="26" t="str">
        <f t="shared" si="44"/>
        <v/>
      </c>
      <c r="AR62" s="26">
        <f t="shared" si="45"/>
        <v>3</v>
      </c>
      <c r="AS62" s="26" t="str">
        <f t="shared" si="46"/>
        <v/>
      </c>
      <c r="AT62" s="26" t="str">
        <f t="shared" si="47"/>
        <v/>
      </c>
      <c r="AU62" s="26" t="str">
        <f t="shared" si="48"/>
        <v/>
      </c>
      <c r="AV62" s="26" t="str">
        <f t="shared" si="49"/>
        <v/>
      </c>
      <c r="AW62" s="26" t="str">
        <f t="shared" si="50"/>
        <v/>
      </c>
      <c r="AX62" s="26" t="str">
        <f t="shared" si="51"/>
        <v/>
      </c>
      <c r="AY62" s="26" t="str">
        <f t="shared" si="52"/>
        <v/>
      </c>
      <c r="AZ62" s="26" t="str">
        <f t="shared" si="53"/>
        <v/>
      </c>
      <c r="BA62" s="26" t="str">
        <f t="shared" si="54"/>
        <v/>
      </c>
      <c r="BB62" s="26" t="str">
        <f t="shared" si="55"/>
        <v/>
      </c>
      <c r="BC62" s="26" t="str">
        <f t="shared" si="56"/>
        <v/>
      </c>
      <c r="BD62" s="26" t="str">
        <f t="shared" si="57"/>
        <v/>
      </c>
      <c r="BE62" s="26">
        <f t="shared" si="58"/>
        <v>3</v>
      </c>
      <c r="BF62" s="2">
        <v>1880</v>
      </c>
      <c r="BG62" s="5">
        <f t="shared" si="59"/>
        <v>7.75</v>
      </c>
      <c r="BH62" s="5">
        <f t="shared" si="22"/>
        <v>7</v>
      </c>
      <c r="BI62" s="5">
        <f t="shared" si="60"/>
        <v>10957</v>
      </c>
      <c r="BJ62">
        <v>2</v>
      </c>
      <c r="BK62" s="4">
        <f t="shared" si="24"/>
        <v>31</v>
      </c>
      <c r="BL62" s="3">
        <f t="shared" si="25"/>
        <v>0</v>
      </c>
      <c r="BM62" s="3">
        <f t="shared" si="26"/>
        <v>0</v>
      </c>
      <c r="BN62" s="3">
        <f t="shared" si="27"/>
        <v>0</v>
      </c>
      <c r="BO62" s="3">
        <f t="shared" si="28"/>
        <v>0</v>
      </c>
      <c r="BP62" s="3">
        <f t="shared" si="29"/>
        <v>0</v>
      </c>
      <c r="BQ62" s="3">
        <f t="shared" si="30"/>
        <v>31</v>
      </c>
      <c r="BR62">
        <v>4</v>
      </c>
      <c r="BS62" s="3">
        <f t="shared" si="31"/>
        <v>35</v>
      </c>
      <c r="BT62" s="3">
        <f t="shared" si="61"/>
        <v>0</v>
      </c>
      <c r="BU62" s="3" t="b">
        <f t="shared" si="33"/>
        <v>0</v>
      </c>
      <c r="BV62" s="3">
        <f t="shared" si="34"/>
        <v>0</v>
      </c>
      <c r="BW62" s="3">
        <f t="shared" si="35"/>
        <v>10992</v>
      </c>
      <c r="BX62" s="3">
        <f t="shared" si="36"/>
        <v>2</v>
      </c>
      <c r="BY62" s="3" t="str">
        <f t="shared" si="37"/>
        <v>Wed</v>
      </c>
      <c r="BZ62" s="20" t="str">
        <f t="shared" si="38"/>
        <v>Wed</v>
      </c>
      <c r="CA62" s="3">
        <f t="shared" si="39"/>
        <v>0</v>
      </c>
      <c r="CB62" s="24">
        <f t="shared" si="40"/>
        <v>0</v>
      </c>
      <c r="CD62" t="s">
        <v>503</v>
      </c>
      <c r="CE62" t="s">
        <v>513</v>
      </c>
      <c r="CF62" t="s">
        <v>527</v>
      </c>
      <c r="CH62">
        <v>14</v>
      </c>
      <c r="CI62" s="22">
        <f t="shared" si="41"/>
        <v>3.8356164383561646E-2</v>
      </c>
      <c r="CJ62" t="s">
        <v>16</v>
      </c>
      <c r="CK62" s="2">
        <v>20</v>
      </c>
      <c r="CL62" s="20" t="e">
        <f>#REF!</f>
        <v>#REF!</v>
      </c>
    </row>
    <row r="63" spans="1:90" ht="12.75" customHeight="1">
      <c r="A63" s="2">
        <f t="shared" si="62"/>
        <v>61</v>
      </c>
      <c r="B63" t="s">
        <v>4</v>
      </c>
      <c r="C63">
        <v>1880</v>
      </c>
      <c r="D63" s="3">
        <f t="shared" si="0"/>
        <v>7.75</v>
      </c>
      <c r="E63" s="3">
        <f t="shared" si="1"/>
        <v>7</v>
      </c>
      <c r="F63" s="3">
        <f t="shared" si="2"/>
        <v>10957</v>
      </c>
      <c r="G63">
        <v>2</v>
      </c>
      <c r="H63" s="3">
        <f t="shared" si="3"/>
        <v>31</v>
      </c>
      <c r="I63" s="3">
        <f t="shared" si="4"/>
        <v>0</v>
      </c>
      <c r="J63" s="3">
        <f t="shared" si="5"/>
        <v>0</v>
      </c>
      <c r="K63" s="3">
        <f t="shared" si="6"/>
        <v>0</v>
      </c>
      <c r="L63" s="3">
        <f t="shared" si="7"/>
        <v>0</v>
      </c>
      <c r="M63" s="3">
        <f t="shared" si="8"/>
        <v>0</v>
      </c>
      <c r="N63" s="3">
        <f t="shared" si="9"/>
        <v>31</v>
      </c>
      <c r="O63">
        <v>6</v>
      </c>
      <c r="P63" s="3">
        <f t="shared" si="10"/>
        <v>0</v>
      </c>
      <c r="Q63" s="3">
        <f t="shared" si="11"/>
        <v>37</v>
      </c>
      <c r="R63" s="3" t="b">
        <f t="shared" si="12"/>
        <v>0</v>
      </c>
      <c r="S63" s="3">
        <f t="shared" si="13"/>
        <v>0</v>
      </c>
      <c r="T63" s="3">
        <f t="shared" si="14"/>
        <v>10994</v>
      </c>
      <c r="U63" s="3">
        <f t="shared" si="15"/>
        <v>4</v>
      </c>
      <c r="V63" s="18" t="str">
        <f t="shared" si="16"/>
        <v>Fri</v>
      </c>
      <c r="W63" s="1" t="s">
        <v>10</v>
      </c>
      <c r="X63" s="3">
        <f t="shared" si="17"/>
        <v>7</v>
      </c>
      <c r="Y63" s="3">
        <f t="shared" si="18"/>
        <v>2</v>
      </c>
      <c r="Z63" s="3">
        <f t="shared" si="19"/>
        <v>0</v>
      </c>
      <c r="AA63" s="3">
        <f t="shared" si="20"/>
        <v>10992</v>
      </c>
      <c r="AB63" t="s">
        <v>12</v>
      </c>
      <c r="AC63" t="s">
        <v>13</v>
      </c>
      <c r="AD63" s="26" t="s">
        <v>14</v>
      </c>
      <c r="AH63" t="s">
        <v>83</v>
      </c>
      <c r="AI63" t="s">
        <v>930</v>
      </c>
      <c r="AK63" t="s">
        <v>145</v>
      </c>
      <c r="AL63" t="s">
        <v>85</v>
      </c>
      <c r="AM63" t="s">
        <v>930</v>
      </c>
      <c r="AN63" s="26" t="s">
        <v>979</v>
      </c>
      <c r="AO63" s="26" t="s">
        <v>24</v>
      </c>
      <c r="AP63" s="26">
        <f t="shared" si="43"/>
        <v>1</v>
      </c>
      <c r="AQ63" s="26" t="str">
        <f t="shared" si="44"/>
        <v/>
      </c>
      <c r="AR63" s="26" t="str">
        <f t="shared" si="45"/>
        <v/>
      </c>
      <c r="AS63" s="26" t="str">
        <f t="shared" si="46"/>
        <v/>
      </c>
      <c r="AT63" s="26" t="str">
        <f t="shared" si="47"/>
        <v/>
      </c>
      <c r="AU63" s="26" t="str">
        <f t="shared" si="48"/>
        <v/>
      </c>
      <c r="AV63" s="26" t="str">
        <f t="shared" si="49"/>
        <v/>
      </c>
      <c r="AW63" s="26" t="str">
        <f t="shared" si="50"/>
        <v/>
      </c>
      <c r="AX63" s="26" t="str">
        <f t="shared" si="51"/>
        <v/>
      </c>
      <c r="AY63" s="26" t="str">
        <f t="shared" si="52"/>
        <v/>
      </c>
      <c r="AZ63" s="26" t="str">
        <f t="shared" si="53"/>
        <v/>
      </c>
      <c r="BA63" s="26" t="str">
        <f t="shared" si="54"/>
        <v/>
      </c>
      <c r="BB63" s="26" t="str">
        <f t="shared" si="55"/>
        <v/>
      </c>
      <c r="BC63" s="26" t="str">
        <f t="shared" si="56"/>
        <v/>
      </c>
      <c r="BD63" s="26" t="str">
        <f t="shared" si="57"/>
        <v/>
      </c>
      <c r="BE63" s="26">
        <f t="shared" si="58"/>
        <v>1</v>
      </c>
      <c r="BF63" s="2">
        <v>1880</v>
      </c>
      <c r="BG63" s="5">
        <f t="shared" si="59"/>
        <v>7.75</v>
      </c>
      <c r="BH63" s="5">
        <f t="shared" si="22"/>
        <v>7</v>
      </c>
      <c r="BI63" s="5">
        <f t="shared" si="60"/>
        <v>10957</v>
      </c>
      <c r="BJ63">
        <v>2</v>
      </c>
      <c r="BK63" s="4">
        <f t="shared" si="24"/>
        <v>31</v>
      </c>
      <c r="BL63" s="3">
        <f t="shared" si="25"/>
        <v>0</v>
      </c>
      <c r="BM63" s="3">
        <f t="shared" si="26"/>
        <v>0</v>
      </c>
      <c r="BN63" s="3">
        <f t="shared" si="27"/>
        <v>0</v>
      </c>
      <c r="BO63" s="3">
        <f t="shared" si="28"/>
        <v>0</v>
      </c>
      <c r="BP63" s="3">
        <f t="shared" si="29"/>
        <v>0</v>
      </c>
      <c r="BQ63" s="3">
        <f t="shared" si="30"/>
        <v>31</v>
      </c>
      <c r="BR63">
        <v>2</v>
      </c>
      <c r="BS63" s="3">
        <f t="shared" si="31"/>
        <v>33</v>
      </c>
      <c r="BT63" s="3">
        <f t="shared" si="61"/>
        <v>0</v>
      </c>
      <c r="BU63" s="3" t="b">
        <f t="shared" si="33"/>
        <v>0</v>
      </c>
      <c r="BV63" s="3">
        <f t="shared" si="34"/>
        <v>0</v>
      </c>
      <c r="BW63" s="3">
        <f t="shared" si="35"/>
        <v>10990</v>
      </c>
      <c r="BX63" s="3">
        <f t="shared" si="36"/>
        <v>0</v>
      </c>
      <c r="BY63" s="3" t="str">
        <f t="shared" si="37"/>
        <v>Mon</v>
      </c>
      <c r="BZ63" s="20" t="str">
        <f t="shared" si="38"/>
        <v>Mon</v>
      </c>
      <c r="CA63" s="3">
        <f t="shared" si="39"/>
        <v>2</v>
      </c>
      <c r="CB63" s="24">
        <f t="shared" si="40"/>
        <v>2</v>
      </c>
      <c r="CD63" t="s">
        <v>503</v>
      </c>
      <c r="CE63" t="s">
        <v>504</v>
      </c>
      <c r="CF63" t="s">
        <v>508</v>
      </c>
      <c r="CG63">
        <v>60</v>
      </c>
      <c r="CH63">
        <v>0</v>
      </c>
      <c r="CI63" s="22">
        <f t="shared" si="41"/>
        <v>0</v>
      </c>
      <c r="CJ63" t="s">
        <v>16</v>
      </c>
      <c r="CK63" s="2">
        <v>20</v>
      </c>
      <c r="CL63" s="20" t="e">
        <f>#REF!</f>
        <v>#REF!</v>
      </c>
    </row>
    <row r="64" spans="1:90" ht="12.75" customHeight="1">
      <c r="A64" s="2">
        <f t="shared" si="62"/>
        <v>62</v>
      </c>
      <c r="B64" t="s">
        <v>4</v>
      </c>
      <c r="C64">
        <v>1880</v>
      </c>
      <c r="D64" s="3">
        <f t="shared" si="0"/>
        <v>7.75</v>
      </c>
      <c r="E64" s="3">
        <f t="shared" si="1"/>
        <v>7</v>
      </c>
      <c r="F64" s="3">
        <f t="shared" si="2"/>
        <v>10957</v>
      </c>
      <c r="G64">
        <v>2</v>
      </c>
      <c r="H64" s="3">
        <f t="shared" si="3"/>
        <v>31</v>
      </c>
      <c r="I64" s="3">
        <f t="shared" si="4"/>
        <v>0</v>
      </c>
      <c r="J64" s="3">
        <f t="shared" si="5"/>
        <v>0</v>
      </c>
      <c r="K64" s="3">
        <f t="shared" si="6"/>
        <v>0</v>
      </c>
      <c r="L64" s="3">
        <f t="shared" si="7"/>
        <v>0</v>
      </c>
      <c r="M64" s="3">
        <f t="shared" si="8"/>
        <v>0</v>
      </c>
      <c r="N64" s="3">
        <f t="shared" si="9"/>
        <v>31</v>
      </c>
      <c r="O64">
        <v>13</v>
      </c>
      <c r="P64" s="3">
        <f t="shared" si="10"/>
        <v>0</v>
      </c>
      <c r="Q64" s="3">
        <f t="shared" si="11"/>
        <v>44</v>
      </c>
      <c r="R64" s="3" t="b">
        <f t="shared" si="12"/>
        <v>0</v>
      </c>
      <c r="S64" s="3">
        <f t="shared" si="13"/>
        <v>0</v>
      </c>
      <c r="T64" s="3">
        <f t="shared" si="14"/>
        <v>11001</v>
      </c>
      <c r="U64" s="3">
        <f t="shared" si="15"/>
        <v>4</v>
      </c>
      <c r="V64" s="18" t="str">
        <f t="shared" si="16"/>
        <v>Fri</v>
      </c>
      <c r="W64" s="1" t="s">
        <v>9</v>
      </c>
      <c r="X64" s="3">
        <f t="shared" si="17"/>
        <v>1</v>
      </c>
      <c r="Y64" s="3">
        <f t="shared" si="18"/>
        <v>0</v>
      </c>
      <c r="Z64" s="3">
        <f t="shared" si="19"/>
        <v>0</v>
      </c>
      <c r="AA64" s="3">
        <f t="shared" si="20"/>
        <v>11001</v>
      </c>
      <c r="AB64" t="s">
        <v>169</v>
      </c>
      <c r="AC64" t="s">
        <v>47</v>
      </c>
      <c r="AD64" s="26" t="s">
        <v>14</v>
      </c>
      <c r="AE64" t="s">
        <v>170</v>
      </c>
      <c r="AF64" t="s">
        <v>972</v>
      </c>
      <c r="AG64" s="27" t="s">
        <v>166</v>
      </c>
      <c r="AH64" t="s">
        <v>167</v>
      </c>
      <c r="AI64" t="s">
        <v>929</v>
      </c>
      <c r="AK64" t="s">
        <v>168</v>
      </c>
      <c r="AL64" t="s">
        <v>50</v>
      </c>
      <c r="AM64" t="s">
        <v>929</v>
      </c>
      <c r="AN64" s="31" t="s">
        <v>982</v>
      </c>
      <c r="AO64" s="26" t="s">
        <v>57</v>
      </c>
      <c r="AP64" s="26" t="str">
        <f t="shared" si="43"/>
        <v/>
      </c>
      <c r="AQ64" s="26" t="str">
        <f t="shared" si="44"/>
        <v/>
      </c>
      <c r="AR64" s="26" t="str">
        <f t="shared" si="45"/>
        <v/>
      </c>
      <c r="AS64" s="26" t="str">
        <f t="shared" si="46"/>
        <v/>
      </c>
      <c r="AT64" s="26">
        <f t="shared" si="47"/>
        <v>5</v>
      </c>
      <c r="AU64" s="26" t="str">
        <f t="shared" si="48"/>
        <v/>
      </c>
      <c r="AV64" s="26" t="str">
        <f t="shared" si="49"/>
        <v/>
      </c>
      <c r="AW64" s="26" t="str">
        <f t="shared" si="50"/>
        <v/>
      </c>
      <c r="AX64" s="26" t="str">
        <f t="shared" si="51"/>
        <v/>
      </c>
      <c r="AY64" s="26" t="str">
        <f t="shared" si="52"/>
        <v/>
      </c>
      <c r="AZ64" s="26" t="str">
        <f t="shared" si="53"/>
        <v/>
      </c>
      <c r="BA64" s="26" t="str">
        <f t="shared" si="54"/>
        <v/>
      </c>
      <c r="BB64" s="26" t="str">
        <f t="shared" si="55"/>
        <v/>
      </c>
      <c r="BC64" s="26" t="str">
        <f t="shared" si="56"/>
        <v/>
      </c>
      <c r="BD64" s="26" t="str">
        <f t="shared" si="57"/>
        <v/>
      </c>
      <c r="BE64" s="26">
        <f t="shared" si="58"/>
        <v>5</v>
      </c>
      <c r="BF64" s="2">
        <v>0</v>
      </c>
      <c r="BG64" s="5">
        <f t="shared" si="59"/>
        <v>-462.25</v>
      </c>
      <c r="BH64" s="5">
        <f t="shared" si="22"/>
        <v>-463</v>
      </c>
      <c r="BI64" s="5">
        <f t="shared" si="60"/>
        <v>-675713</v>
      </c>
      <c r="BJ64" t="s">
        <v>500</v>
      </c>
      <c r="BK64" s="4" t="e">
        <f t="shared" si="24"/>
        <v>#VALUE!</v>
      </c>
      <c r="BL64" s="3">
        <f t="shared" si="25"/>
        <v>-3</v>
      </c>
      <c r="BM64" s="3">
        <f t="shared" si="26"/>
        <v>-1</v>
      </c>
      <c r="BN64" s="3">
        <f t="shared" si="27"/>
        <v>-1</v>
      </c>
      <c r="BO64" s="3">
        <f t="shared" si="28"/>
        <v>-1</v>
      </c>
      <c r="BP64" s="3">
        <f t="shared" si="29"/>
        <v>-1</v>
      </c>
      <c r="BQ64" s="3" t="e">
        <f t="shared" si="30"/>
        <v>#VALUE!</v>
      </c>
      <c r="BR64" t="s">
        <v>500</v>
      </c>
      <c r="BS64" s="3" t="e">
        <f t="shared" si="31"/>
        <v>#VALUE!</v>
      </c>
      <c r="BT64" s="3">
        <f t="shared" si="61"/>
        <v>0</v>
      </c>
      <c r="BU64" s="3" t="e">
        <f t="shared" si="33"/>
        <v>#VALUE!</v>
      </c>
      <c r="BV64" s="3" t="e">
        <f t="shared" si="34"/>
        <v>#VALUE!</v>
      </c>
      <c r="BW64" s="3" t="e">
        <f t="shared" si="35"/>
        <v>#VALUE!</v>
      </c>
      <c r="BX64" s="3" t="e">
        <f t="shared" si="36"/>
        <v>#VALUE!</v>
      </c>
      <c r="BY64" s="3" t="e">
        <f t="shared" si="37"/>
        <v>#VALUE!</v>
      </c>
      <c r="BZ64" s="20" t="str">
        <f t="shared" si="38"/>
        <v/>
      </c>
      <c r="CA64" s="3" t="e">
        <f t="shared" si="39"/>
        <v>#VALUE!</v>
      </c>
      <c r="CB64" s="24" t="str">
        <f t="shared" si="40"/>
        <v/>
      </c>
      <c r="CD64" t="s">
        <v>503</v>
      </c>
      <c r="CE64" t="s">
        <v>504</v>
      </c>
      <c r="CF64" t="s">
        <v>532</v>
      </c>
      <c r="CG64">
        <v>12</v>
      </c>
      <c r="CI64" s="22">
        <f t="shared" si="41"/>
        <v>0</v>
      </c>
      <c r="CJ64" t="s">
        <v>16</v>
      </c>
      <c r="CK64" s="2">
        <v>23</v>
      </c>
      <c r="CL64" s="20" t="e">
        <f>#REF!</f>
        <v>#REF!</v>
      </c>
    </row>
    <row r="65" spans="1:90" ht="12.75" customHeight="1">
      <c r="A65" s="2">
        <f t="shared" si="62"/>
        <v>63</v>
      </c>
      <c r="B65" t="s">
        <v>4</v>
      </c>
      <c r="C65">
        <v>1880</v>
      </c>
      <c r="D65" s="3">
        <f t="shared" si="0"/>
        <v>7.75</v>
      </c>
      <c r="E65" s="3">
        <f t="shared" si="1"/>
        <v>7</v>
      </c>
      <c r="F65" s="3">
        <f t="shared" si="2"/>
        <v>10957</v>
      </c>
      <c r="G65">
        <v>2</v>
      </c>
      <c r="H65" s="3">
        <f t="shared" si="3"/>
        <v>31</v>
      </c>
      <c r="I65" s="3">
        <f t="shared" si="4"/>
        <v>0</v>
      </c>
      <c r="J65" s="3">
        <f t="shared" si="5"/>
        <v>0</v>
      </c>
      <c r="K65" s="3">
        <f t="shared" si="6"/>
        <v>0</v>
      </c>
      <c r="L65" s="3">
        <f t="shared" si="7"/>
        <v>0</v>
      </c>
      <c r="M65" s="3">
        <f t="shared" si="8"/>
        <v>0</v>
      </c>
      <c r="N65" s="3">
        <f t="shared" si="9"/>
        <v>31</v>
      </c>
      <c r="O65">
        <v>13</v>
      </c>
      <c r="P65" s="3">
        <f t="shared" si="10"/>
        <v>0</v>
      </c>
      <c r="Q65" s="3">
        <f t="shared" si="11"/>
        <v>44</v>
      </c>
      <c r="R65" s="3" t="b">
        <f t="shared" si="12"/>
        <v>0</v>
      </c>
      <c r="S65" s="3">
        <f t="shared" si="13"/>
        <v>0</v>
      </c>
      <c r="T65" s="3">
        <f t="shared" si="14"/>
        <v>11001</v>
      </c>
      <c r="U65" s="3">
        <f t="shared" si="15"/>
        <v>4</v>
      </c>
      <c r="V65" s="18" t="str">
        <f t="shared" si="16"/>
        <v>Fri</v>
      </c>
      <c r="W65" s="1" t="s">
        <v>9</v>
      </c>
      <c r="X65" s="3">
        <f t="shared" si="17"/>
        <v>1</v>
      </c>
      <c r="Y65" s="3">
        <f t="shared" si="18"/>
        <v>0</v>
      </c>
      <c r="Z65" s="3">
        <f t="shared" si="19"/>
        <v>0</v>
      </c>
      <c r="AA65" s="3">
        <f t="shared" si="20"/>
        <v>11001</v>
      </c>
      <c r="AB65" t="s">
        <v>68</v>
      </c>
      <c r="AC65" t="s">
        <v>164</v>
      </c>
      <c r="AD65" s="26" t="s">
        <v>14</v>
      </c>
      <c r="AE65" t="s">
        <v>165</v>
      </c>
      <c r="AF65" t="s">
        <v>972</v>
      </c>
      <c r="AG65" s="27" t="s">
        <v>166</v>
      </c>
      <c r="AH65" t="s">
        <v>167</v>
      </c>
      <c r="AI65" t="s">
        <v>929</v>
      </c>
      <c r="AK65" t="s">
        <v>168</v>
      </c>
      <c r="AL65" t="s">
        <v>50</v>
      </c>
      <c r="AM65" t="s">
        <v>929</v>
      </c>
      <c r="AN65" s="31" t="s">
        <v>982</v>
      </c>
      <c r="AO65" s="26" t="s">
        <v>57</v>
      </c>
      <c r="AP65" s="26" t="str">
        <f t="shared" si="43"/>
        <v/>
      </c>
      <c r="AQ65" s="26" t="str">
        <f t="shared" si="44"/>
        <v/>
      </c>
      <c r="AR65" s="26" t="str">
        <f t="shared" si="45"/>
        <v/>
      </c>
      <c r="AS65" s="26" t="str">
        <f t="shared" si="46"/>
        <v/>
      </c>
      <c r="AT65" s="26">
        <f t="shared" si="47"/>
        <v>5</v>
      </c>
      <c r="AU65" s="26" t="str">
        <f t="shared" si="48"/>
        <v/>
      </c>
      <c r="AV65" s="26" t="str">
        <f t="shared" si="49"/>
        <v/>
      </c>
      <c r="AW65" s="26" t="str">
        <f t="shared" si="50"/>
        <v/>
      </c>
      <c r="AX65" s="26" t="str">
        <f t="shared" si="51"/>
        <v/>
      </c>
      <c r="AY65" s="26" t="str">
        <f t="shared" si="52"/>
        <v/>
      </c>
      <c r="AZ65" s="26" t="str">
        <f t="shared" si="53"/>
        <v/>
      </c>
      <c r="BA65" s="26" t="str">
        <f t="shared" si="54"/>
        <v/>
      </c>
      <c r="BB65" s="26" t="str">
        <f t="shared" si="55"/>
        <v/>
      </c>
      <c r="BC65" s="26" t="str">
        <f t="shared" si="56"/>
        <v/>
      </c>
      <c r="BD65" s="26" t="str">
        <f t="shared" si="57"/>
        <v/>
      </c>
      <c r="BE65" s="26">
        <f t="shared" si="58"/>
        <v>5</v>
      </c>
      <c r="BF65" s="2">
        <v>0</v>
      </c>
      <c r="BG65" s="5">
        <f t="shared" si="59"/>
        <v>-462.25</v>
      </c>
      <c r="BH65" s="5">
        <f t="shared" si="22"/>
        <v>-463</v>
      </c>
      <c r="BI65" s="5">
        <f t="shared" si="60"/>
        <v>-675713</v>
      </c>
      <c r="BJ65" t="s">
        <v>500</v>
      </c>
      <c r="BK65" s="4" t="e">
        <f t="shared" si="24"/>
        <v>#VALUE!</v>
      </c>
      <c r="BL65" s="3">
        <f t="shared" si="25"/>
        <v>-3</v>
      </c>
      <c r="BM65" s="3">
        <f t="shared" si="26"/>
        <v>-1</v>
      </c>
      <c r="BN65" s="3">
        <f t="shared" si="27"/>
        <v>-1</v>
      </c>
      <c r="BO65" s="3">
        <f t="shared" si="28"/>
        <v>-1</v>
      </c>
      <c r="BP65" s="3">
        <f t="shared" si="29"/>
        <v>-1</v>
      </c>
      <c r="BQ65" s="3" t="e">
        <f t="shared" si="30"/>
        <v>#VALUE!</v>
      </c>
      <c r="BR65" t="s">
        <v>500</v>
      </c>
      <c r="BS65" s="3" t="e">
        <f t="shared" si="31"/>
        <v>#VALUE!</v>
      </c>
      <c r="BT65" s="3">
        <f t="shared" si="61"/>
        <v>0</v>
      </c>
      <c r="BU65" s="3" t="e">
        <f t="shared" si="33"/>
        <v>#VALUE!</v>
      </c>
      <c r="BV65" s="3" t="e">
        <f t="shared" si="34"/>
        <v>#VALUE!</v>
      </c>
      <c r="BW65" s="3" t="e">
        <f t="shared" si="35"/>
        <v>#VALUE!</v>
      </c>
      <c r="BX65" s="3" t="e">
        <f t="shared" si="36"/>
        <v>#VALUE!</v>
      </c>
      <c r="BY65" s="3" t="e">
        <f t="shared" si="37"/>
        <v>#VALUE!</v>
      </c>
      <c r="BZ65" s="20" t="str">
        <f t="shared" si="38"/>
        <v/>
      </c>
      <c r="CA65" s="3" t="e">
        <f t="shared" si="39"/>
        <v>#VALUE!</v>
      </c>
      <c r="CB65" s="24" t="str">
        <f t="shared" si="40"/>
        <v/>
      </c>
      <c r="CD65" t="s">
        <v>503</v>
      </c>
      <c r="CE65" t="s">
        <v>504</v>
      </c>
      <c r="CF65" t="s">
        <v>532</v>
      </c>
      <c r="CG65">
        <v>12</v>
      </c>
      <c r="CH65">
        <v>0</v>
      </c>
      <c r="CI65" s="22">
        <f t="shared" si="41"/>
        <v>0</v>
      </c>
      <c r="CJ65" t="s">
        <v>16</v>
      </c>
      <c r="CK65" s="2">
        <v>23</v>
      </c>
      <c r="CL65" s="20" t="e">
        <f>#REF!</f>
        <v>#REF!</v>
      </c>
    </row>
    <row r="66" spans="1:90" ht="12.75" customHeight="1">
      <c r="A66" s="2">
        <f t="shared" si="62"/>
        <v>64</v>
      </c>
      <c r="B66" t="s">
        <v>4</v>
      </c>
      <c r="C66">
        <v>1880</v>
      </c>
      <c r="D66" s="3">
        <f t="shared" si="0"/>
        <v>7.75</v>
      </c>
      <c r="E66" s="3">
        <f t="shared" si="1"/>
        <v>7</v>
      </c>
      <c r="F66" s="3">
        <f t="shared" si="2"/>
        <v>10957</v>
      </c>
      <c r="G66">
        <v>2</v>
      </c>
      <c r="H66" s="3">
        <f t="shared" si="3"/>
        <v>31</v>
      </c>
      <c r="I66" s="3">
        <f t="shared" si="4"/>
        <v>0</v>
      </c>
      <c r="J66" s="3">
        <f t="shared" si="5"/>
        <v>0</v>
      </c>
      <c r="K66" s="3">
        <f t="shared" si="6"/>
        <v>0</v>
      </c>
      <c r="L66" s="3">
        <f t="shared" si="7"/>
        <v>0</v>
      </c>
      <c r="M66" s="3">
        <f t="shared" si="8"/>
        <v>0</v>
      </c>
      <c r="N66" s="3">
        <f t="shared" si="9"/>
        <v>31</v>
      </c>
      <c r="O66">
        <v>13</v>
      </c>
      <c r="P66" s="3">
        <f t="shared" si="10"/>
        <v>0</v>
      </c>
      <c r="Q66" s="3">
        <f t="shared" si="11"/>
        <v>44</v>
      </c>
      <c r="R66" s="3" t="b">
        <f t="shared" si="12"/>
        <v>0</v>
      </c>
      <c r="S66" s="3">
        <f t="shared" si="13"/>
        <v>0</v>
      </c>
      <c r="T66" s="3">
        <f t="shared" si="14"/>
        <v>11001</v>
      </c>
      <c r="U66" s="3">
        <f t="shared" si="15"/>
        <v>4</v>
      </c>
      <c r="V66" s="18" t="str">
        <f t="shared" si="16"/>
        <v>Fri</v>
      </c>
      <c r="W66" s="1" t="s">
        <v>9</v>
      </c>
      <c r="X66" s="3">
        <f t="shared" si="17"/>
        <v>1</v>
      </c>
      <c r="Y66" s="3">
        <f t="shared" si="18"/>
        <v>0</v>
      </c>
      <c r="Z66" s="3">
        <f t="shared" si="19"/>
        <v>0</v>
      </c>
      <c r="AA66" s="3">
        <f t="shared" si="20"/>
        <v>11001</v>
      </c>
      <c r="AB66" t="s">
        <v>158</v>
      </c>
      <c r="AC66" t="s">
        <v>159</v>
      </c>
      <c r="AD66" s="26" t="s">
        <v>89</v>
      </c>
      <c r="AE66" t="s">
        <v>160</v>
      </c>
      <c r="AF66" t="s">
        <v>970</v>
      </c>
      <c r="AG66" s="27" t="s">
        <v>161</v>
      </c>
      <c r="AH66" t="s">
        <v>162</v>
      </c>
      <c r="AI66" t="s">
        <v>929</v>
      </c>
      <c r="AK66" t="s">
        <v>163</v>
      </c>
      <c r="AN66" s="26" t="s">
        <v>40</v>
      </c>
      <c r="AO66" s="26" t="s">
        <v>40</v>
      </c>
      <c r="AP66" s="26" t="str">
        <f t="shared" si="43"/>
        <v/>
      </c>
      <c r="AQ66" s="26">
        <f t="shared" si="44"/>
        <v>2</v>
      </c>
      <c r="AR66" s="26" t="str">
        <f t="shared" si="45"/>
        <v/>
      </c>
      <c r="AS66" s="26" t="str">
        <f t="shared" si="46"/>
        <v/>
      </c>
      <c r="AT66" s="26" t="str">
        <f t="shared" si="47"/>
        <v/>
      </c>
      <c r="AU66" s="26" t="str">
        <f t="shared" si="48"/>
        <v/>
      </c>
      <c r="AV66" s="26" t="str">
        <f t="shared" si="49"/>
        <v/>
      </c>
      <c r="AW66" s="26" t="str">
        <f t="shared" si="50"/>
        <v/>
      </c>
      <c r="AX66" s="26" t="str">
        <f t="shared" si="51"/>
        <v/>
      </c>
      <c r="AY66" s="26" t="str">
        <f t="shared" si="52"/>
        <v/>
      </c>
      <c r="AZ66" s="26" t="str">
        <f t="shared" si="53"/>
        <v/>
      </c>
      <c r="BA66" s="26" t="str">
        <f t="shared" si="54"/>
        <v/>
      </c>
      <c r="BB66" s="26" t="str">
        <f t="shared" si="55"/>
        <v/>
      </c>
      <c r="BC66" s="26" t="str">
        <f t="shared" si="56"/>
        <v/>
      </c>
      <c r="BD66" s="26" t="str">
        <f t="shared" si="57"/>
        <v/>
      </c>
      <c r="BE66" s="26">
        <f t="shared" si="58"/>
        <v>2</v>
      </c>
      <c r="BF66" s="2">
        <v>0</v>
      </c>
      <c r="BG66" s="5">
        <f t="shared" si="59"/>
        <v>-462.25</v>
      </c>
      <c r="BH66" s="5">
        <f t="shared" si="22"/>
        <v>-463</v>
      </c>
      <c r="BI66" s="5">
        <f t="shared" si="60"/>
        <v>-675713</v>
      </c>
      <c r="BJ66" t="s">
        <v>500</v>
      </c>
      <c r="BK66" s="4" t="e">
        <f t="shared" si="24"/>
        <v>#VALUE!</v>
      </c>
      <c r="BL66" s="3">
        <f t="shared" si="25"/>
        <v>-3</v>
      </c>
      <c r="BM66" s="3">
        <f t="shared" si="26"/>
        <v>-1</v>
      </c>
      <c r="BN66" s="3">
        <f t="shared" si="27"/>
        <v>-1</v>
      </c>
      <c r="BO66" s="3">
        <f t="shared" si="28"/>
        <v>-1</v>
      </c>
      <c r="BP66" s="3">
        <f t="shared" si="29"/>
        <v>-1</v>
      </c>
      <c r="BQ66" s="3" t="e">
        <f t="shared" si="30"/>
        <v>#VALUE!</v>
      </c>
      <c r="BR66" t="s">
        <v>500</v>
      </c>
      <c r="BS66" s="3" t="e">
        <f t="shared" si="31"/>
        <v>#VALUE!</v>
      </c>
      <c r="BT66" s="3">
        <f t="shared" si="61"/>
        <v>0</v>
      </c>
      <c r="BU66" s="3" t="e">
        <f t="shared" si="33"/>
        <v>#VALUE!</v>
      </c>
      <c r="BV66" s="3" t="e">
        <f t="shared" si="34"/>
        <v>#VALUE!</v>
      </c>
      <c r="BW66" s="3" t="e">
        <f t="shared" si="35"/>
        <v>#VALUE!</v>
      </c>
      <c r="BX66" s="3" t="e">
        <f t="shared" si="36"/>
        <v>#VALUE!</v>
      </c>
      <c r="BY66" s="3" t="e">
        <f t="shared" si="37"/>
        <v>#VALUE!</v>
      </c>
      <c r="BZ66" s="20" t="str">
        <f t="shared" si="38"/>
        <v/>
      </c>
      <c r="CA66" s="3" t="e">
        <f t="shared" si="39"/>
        <v>#VALUE!</v>
      </c>
      <c r="CB66" s="24" t="str">
        <f t="shared" si="40"/>
        <v/>
      </c>
      <c r="CD66" t="s">
        <v>503</v>
      </c>
      <c r="CE66" t="s">
        <v>517</v>
      </c>
      <c r="CF66" t="s">
        <v>531</v>
      </c>
      <c r="CG66">
        <v>60</v>
      </c>
      <c r="CH66">
        <v>30</v>
      </c>
      <c r="CI66" s="22">
        <f t="shared" si="41"/>
        <v>8.2191780821917804E-2</v>
      </c>
      <c r="CJ66" t="s">
        <v>16</v>
      </c>
      <c r="CK66" s="2">
        <v>23</v>
      </c>
      <c r="CL66" s="20" t="e">
        <f>#REF!</f>
        <v>#REF!</v>
      </c>
    </row>
    <row r="67" spans="1:90" ht="12.75" customHeight="1">
      <c r="A67" s="2">
        <f t="shared" si="62"/>
        <v>65</v>
      </c>
      <c r="B67" t="s">
        <v>4</v>
      </c>
      <c r="C67">
        <v>1880</v>
      </c>
      <c r="D67" s="3">
        <f t="shared" ref="D67:D130" si="63">((C67-1850)+1)/4</f>
        <v>7.75</v>
      </c>
      <c r="E67" s="3">
        <f t="shared" ref="E67:E130" si="64">INT(D67)</f>
        <v>7</v>
      </c>
      <c r="F67" s="3">
        <f t="shared" ref="F67:F130" si="65">((C67-1850)*365)+E67</f>
        <v>10957</v>
      </c>
      <c r="G67">
        <v>2</v>
      </c>
      <c r="H67" s="3">
        <f t="shared" ref="H67:H130" si="66">(G67-1)*31</f>
        <v>31</v>
      </c>
      <c r="I67" s="3">
        <f t="shared" ref="I67:I130" si="67">IF($G67&gt;2,-3,0)</f>
        <v>0</v>
      </c>
      <c r="J67" s="3">
        <f t="shared" ref="J67:J130" si="68">IF($G67&gt;4,-1,0)</f>
        <v>0</v>
      </c>
      <c r="K67" s="3">
        <f t="shared" ref="K67:K130" si="69">IF($G67&gt;6,-1,0)</f>
        <v>0</v>
      </c>
      <c r="L67" s="3">
        <f t="shared" ref="L67:L130" si="70">IF($G67&gt;9,-1,0)</f>
        <v>0</v>
      </c>
      <c r="M67" s="3">
        <f t="shared" ref="M67:M130" si="71">IF($G67&gt;11,-1,0)</f>
        <v>0</v>
      </c>
      <c r="N67" s="3">
        <f t="shared" ref="N67:N130" si="72">SUM(H67:M67)</f>
        <v>31</v>
      </c>
      <c r="O67">
        <v>13</v>
      </c>
      <c r="P67" s="3">
        <f t="shared" ref="P67:P130" si="73">MOD(C67,4)</f>
        <v>0</v>
      </c>
      <c r="Q67" s="3">
        <f t="shared" ref="Q67:Q130" si="74">N67+O67</f>
        <v>44</v>
      </c>
      <c r="R67" s="3" t="b">
        <f t="shared" ref="R67:R130" si="75">AND(P67=0,Q67&gt;59)</f>
        <v>0</v>
      </c>
      <c r="S67" s="3">
        <f t="shared" ref="S67:S130" si="76">IF(R67=TRUE,1,0)</f>
        <v>0</v>
      </c>
      <c r="T67" s="3">
        <f t="shared" ref="T67:T130" si="77">SUM(F67,N67,O67,S67)</f>
        <v>11001</v>
      </c>
      <c r="U67" s="3">
        <f t="shared" ref="U67:U130" si="78">MOD(T67,7)</f>
        <v>4</v>
      </c>
      <c r="V67" s="18" t="str">
        <f t="shared" ref="V67:V130" si="79">MID("MonTueWedThuFriSatSun",U67*3+1,3)</f>
        <v>Fri</v>
      </c>
      <c r="W67" s="1" t="s">
        <v>9</v>
      </c>
      <c r="X67" s="3">
        <f t="shared" ref="X67:X130" si="80">FIND(W67,"FriThuWedTueMonSunSatWFr")</f>
        <v>1</v>
      </c>
      <c r="Y67" s="3">
        <f t="shared" ref="Y67:Y130" si="81">INT(X67/3)</f>
        <v>0</v>
      </c>
      <c r="Z67" s="3">
        <f t="shared" ref="Z67:Z130" si="82">IF(B67="WMG",-1,0)</f>
        <v>0</v>
      </c>
      <c r="AA67" s="3">
        <f t="shared" ref="AA67:AA130" si="83">T67-Y67+Z67</f>
        <v>11001</v>
      </c>
      <c r="AB67" t="s">
        <v>155</v>
      </c>
      <c r="AD67" s="26" t="s">
        <v>14</v>
      </c>
      <c r="AG67" s="27" t="s">
        <v>156</v>
      </c>
      <c r="AK67" t="s">
        <v>157</v>
      </c>
      <c r="AN67" s="31" t="s">
        <v>982</v>
      </c>
      <c r="AO67" s="26" t="s">
        <v>67</v>
      </c>
      <c r="AP67" s="26" t="str">
        <f t="shared" si="43"/>
        <v/>
      </c>
      <c r="AQ67" s="26" t="str">
        <f t="shared" si="44"/>
        <v/>
      </c>
      <c r="AR67" s="26" t="str">
        <f t="shared" si="45"/>
        <v/>
      </c>
      <c r="AS67" s="26">
        <f t="shared" si="46"/>
        <v>4</v>
      </c>
      <c r="AT67" s="26" t="str">
        <f t="shared" si="47"/>
        <v/>
      </c>
      <c r="AU67" s="26" t="str">
        <f t="shared" si="48"/>
        <v/>
      </c>
      <c r="AV67" s="26" t="str">
        <f t="shared" si="49"/>
        <v/>
      </c>
      <c r="AW67" s="26" t="str">
        <f t="shared" si="50"/>
        <v/>
      </c>
      <c r="AX67" s="26" t="str">
        <f t="shared" si="51"/>
        <v/>
      </c>
      <c r="AY67" s="26" t="str">
        <f t="shared" si="52"/>
        <v/>
      </c>
      <c r="AZ67" s="26" t="str">
        <f t="shared" si="53"/>
        <v/>
      </c>
      <c r="BA67" s="26" t="str">
        <f t="shared" si="54"/>
        <v/>
      </c>
      <c r="BB67" s="26" t="str">
        <f t="shared" si="55"/>
        <v/>
      </c>
      <c r="BC67" s="26" t="str">
        <f t="shared" si="56"/>
        <v/>
      </c>
      <c r="BD67" s="26" t="str">
        <f t="shared" si="57"/>
        <v/>
      </c>
      <c r="BE67" s="26">
        <f t="shared" si="58"/>
        <v>4</v>
      </c>
      <c r="BF67" s="2">
        <v>0</v>
      </c>
      <c r="BG67" s="5">
        <f t="shared" si="59"/>
        <v>-462.25</v>
      </c>
      <c r="BH67" s="5">
        <f t="shared" ref="BH67:BH130" si="84">INT(BG67)</f>
        <v>-463</v>
      </c>
      <c r="BI67" s="5">
        <f t="shared" si="60"/>
        <v>-675713</v>
      </c>
      <c r="BJ67" t="s">
        <v>500</v>
      </c>
      <c r="BK67" s="4" t="e">
        <f t="shared" ref="BK67:BK130" si="85">(BJ67-1)*31</f>
        <v>#VALUE!</v>
      </c>
      <c r="BL67" s="3">
        <f t="shared" ref="BL67:BL130" si="86">IF(BJ67&gt;2,-3,0)</f>
        <v>-3</v>
      </c>
      <c r="BM67" s="3">
        <f t="shared" ref="BM67:BM130" si="87">IF(BJ67&gt;4,-1,0)</f>
        <v>-1</v>
      </c>
      <c r="BN67" s="3">
        <f t="shared" ref="BN67:BN130" si="88">IF(BJ67&gt;6,-1,0)</f>
        <v>-1</v>
      </c>
      <c r="BO67" s="3">
        <f t="shared" ref="BO67:BO130" si="89">IF(BJ67&gt;9,-1,0)</f>
        <v>-1</v>
      </c>
      <c r="BP67" s="3">
        <f t="shared" ref="BP67:BP130" si="90">IF(BJ67&gt;11,-1,0)</f>
        <v>-1</v>
      </c>
      <c r="BQ67" s="3" t="e">
        <f t="shared" ref="BQ67:BQ130" si="91">SUM(BK67:BP67)</f>
        <v>#VALUE!</v>
      </c>
      <c r="BR67" t="s">
        <v>500</v>
      </c>
      <c r="BS67" s="3" t="e">
        <f t="shared" ref="BS67:BS130" si="92">BQ67+BR67</f>
        <v>#VALUE!</v>
      </c>
      <c r="BT67" s="3">
        <f t="shared" si="61"/>
        <v>0</v>
      </c>
      <c r="BU67" s="3" t="e">
        <f t="shared" ref="BU67:BU130" si="93">AND(BT67=0,BS67&gt;59)</f>
        <v>#VALUE!</v>
      </c>
      <c r="BV67" s="3" t="e">
        <f t="shared" ref="BV67:BV130" si="94">IF(BU67=TRUE,1,0)</f>
        <v>#VALUE!</v>
      </c>
      <c r="BW67" s="3" t="e">
        <f t="shared" ref="BW67:BW130" si="95">SUM(BI67,BS67,BV67)</f>
        <v>#VALUE!</v>
      </c>
      <c r="BX67" s="3" t="e">
        <f t="shared" ref="BX67:BX130" si="96">MOD(BW67,7)</f>
        <v>#VALUE!</v>
      </c>
      <c r="BY67" s="3" t="e">
        <f t="shared" ref="BY67:BY130" si="97">MID("MonTueWedThuFriSatSun",BX67*3+1,3)</f>
        <v>#VALUE!</v>
      </c>
      <c r="BZ67" s="20" t="str">
        <f t="shared" ref="BZ67:BZ130" si="98">IF(BF67&lt;(C67-10),"",BY67)</f>
        <v/>
      </c>
      <c r="CA67" s="3" t="e">
        <f t="shared" ref="CA67:CA130" si="99">AA67-BW67</f>
        <v>#VALUE!</v>
      </c>
      <c r="CB67" s="24" t="str">
        <f t="shared" ref="CB67:CB130" si="100">IF(BF67&lt;(C67-10),"",CA67)</f>
        <v/>
      </c>
      <c r="CD67" t="s">
        <v>36</v>
      </c>
      <c r="CE67" t="s">
        <v>36</v>
      </c>
      <c r="CF67" t="s">
        <v>530</v>
      </c>
      <c r="CH67">
        <v>0</v>
      </c>
      <c r="CI67" s="22">
        <f t="shared" ref="CI67:CI130" si="101">CH67/365</f>
        <v>0</v>
      </c>
      <c r="CJ67" t="s">
        <v>16</v>
      </c>
      <c r="CK67" s="2">
        <v>23</v>
      </c>
      <c r="CL67" s="20" t="e">
        <f>#REF!</f>
        <v>#REF!</v>
      </c>
    </row>
    <row r="68" spans="1:90" ht="12.75" customHeight="1">
      <c r="A68" s="2">
        <f t="shared" si="62"/>
        <v>66</v>
      </c>
      <c r="B68" t="s">
        <v>4</v>
      </c>
      <c r="C68">
        <v>1880</v>
      </c>
      <c r="D68" s="3">
        <f t="shared" si="63"/>
        <v>7.75</v>
      </c>
      <c r="E68" s="3">
        <f t="shared" si="64"/>
        <v>7</v>
      </c>
      <c r="F68" s="3">
        <f t="shared" si="65"/>
        <v>10957</v>
      </c>
      <c r="G68">
        <v>2</v>
      </c>
      <c r="H68" s="3">
        <f t="shared" si="66"/>
        <v>31</v>
      </c>
      <c r="I68" s="3">
        <f t="shared" si="67"/>
        <v>0</v>
      </c>
      <c r="J68" s="3">
        <f t="shared" si="68"/>
        <v>0</v>
      </c>
      <c r="K68" s="3">
        <f t="shared" si="69"/>
        <v>0</v>
      </c>
      <c r="L68" s="3">
        <f t="shared" si="70"/>
        <v>0</v>
      </c>
      <c r="M68" s="3">
        <f t="shared" si="71"/>
        <v>0</v>
      </c>
      <c r="N68" s="3">
        <f t="shared" si="72"/>
        <v>31</v>
      </c>
      <c r="O68">
        <v>13</v>
      </c>
      <c r="P68" s="3">
        <f t="shared" si="73"/>
        <v>0</v>
      </c>
      <c r="Q68" s="3">
        <f t="shared" si="74"/>
        <v>44</v>
      </c>
      <c r="R68" s="3" t="b">
        <f t="shared" si="75"/>
        <v>0</v>
      </c>
      <c r="S68" s="3">
        <f t="shared" si="76"/>
        <v>0</v>
      </c>
      <c r="T68" s="3">
        <f t="shared" si="77"/>
        <v>11001</v>
      </c>
      <c r="U68" s="3">
        <f t="shared" si="78"/>
        <v>4</v>
      </c>
      <c r="V68" s="18" t="str">
        <f t="shared" si="79"/>
        <v>Fri</v>
      </c>
      <c r="W68" s="1" t="s">
        <v>5</v>
      </c>
      <c r="X68" s="3">
        <f t="shared" si="80"/>
        <v>13</v>
      </c>
      <c r="Y68" s="3">
        <f t="shared" si="81"/>
        <v>4</v>
      </c>
      <c r="Z68" s="3">
        <f t="shared" si="82"/>
        <v>0</v>
      </c>
      <c r="AA68" s="3">
        <f t="shared" si="83"/>
        <v>10997</v>
      </c>
      <c r="AB68" t="s">
        <v>149</v>
      </c>
      <c r="AC68" t="s">
        <v>96</v>
      </c>
      <c r="AD68" s="26" t="s">
        <v>14</v>
      </c>
      <c r="AK68" t="s">
        <v>150</v>
      </c>
      <c r="AL68" t="s">
        <v>649</v>
      </c>
      <c r="AM68" t="s">
        <v>929</v>
      </c>
      <c r="AN68" s="31" t="s">
        <v>982</v>
      </c>
      <c r="AO68" s="26" t="s">
        <v>629</v>
      </c>
      <c r="AP68" s="26" t="str">
        <f t="shared" ref="AP68:AP131" si="102">IF(AO68="Drunkenness",1,"")</f>
        <v/>
      </c>
      <c r="AQ68" s="26" t="str">
        <f t="shared" ref="AQ68:AQ131" si="103">IF(AO68="Theft",2,"")</f>
        <v/>
      </c>
      <c r="AR68" s="26" t="str">
        <f t="shared" ref="AR68:AR131" si="104">IF(AO68="vagrant or beggar",3,"")</f>
        <v/>
      </c>
      <c r="AS68" s="26" t="str">
        <f t="shared" ref="AS68:AS131" si="105">IF(AO68="Assault",4,"")</f>
        <v/>
      </c>
      <c r="AT68" s="26" t="str">
        <f t="shared" ref="AT68:AT131" si="106">IF(AO68="Criminal damage",5,"")</f>
        <v/>
      </c>
      <c r="AU68" s="26" t="str">
        <f t="shared" ref="AU68:AU131" si="107">IF(AO68="School",6,"")</f>
        <v/>
      </c>
      <c r="AV68" s="26" t="str">
        <f t="shared" ref="AV68:AV131" si="108">IF(AO68="sexual",7,"")</f>
        <v/>
      </c>
      <c r="AW68" s="26" t="str">
        <f t="shared" ref="AW68:AW131" si="109">IF(AO68="dog licence",8,"")</f>
        <v/>
      </c>
      <c r="AX68" s="26" t="str">
        <f t="shared" ref="AX68:AX131" si="110">IF(AO68="animals",9,"")</f>
        <v/>
      </c>
      <c r="AY68" s="26" t="str">
        <f t="shared" ref="AY68:AY131" si="111">IF(AO68="maintenance",10,"")</f>
        <v/>
      </c>
      <c r="AZ68" s="26" t="str">
        <f t="shared" ref="AZ68:AZ131" si="112">IF(AO68="Poaching",11,"")</f>
        <v/>
      </c>
      <c r="BA68" s="26" t="str">
        <f t="shared" ref="BA68:BA131" si="113">IF(AO68="driving",12,"")</f>
        <v/>
      </c>
      <c r="BB68" s="26">
        <f t="shared" ref="BB68:BB131" si="114">IF(AO68="disorderly",13,"")</f>
        <v>13</v>
      </c>
      <c r="BC68" s="26" t="str">
        <f t="shared" ref="BC68:BC131" si="115">IF(AO68="public health",14,"")</f>
        <v/>
      </c>
      <c r="BD68" s="26" t="str">
        <f t="shared" ref="BD68:BD131" si="116">IF(AP68="other",15,"")</f>
        <v/>
      </c>
      <c r="BE68" s="26">
        <f t="shared" ref="BE68:BE131" si="117">SUM(AP68:BC68)</f>
        <v>13</v>
      </c>
      <c r="BF68" s="2">
        <v>1879</v>
      </c>
      <c r="BG68" s="5">
        <f t="shared" si="59"/>
        <v>7.5</v>
      </c>
      <c r="BH68" s="5">
        <f t="shared" si="84"/>
        <v>7</v>
      </c>
      <c r="BI68" s="5">
        <f t="shared" si="60"/>
        <v>10592</v>
      </c>
      <c r="BJ68">
        <v>12</v>
      </c>
      <c r="BK68" s="4">
        <f t="shared" si="85"/>
        <v>341</v>
      </c>
      <c r="BL68" s="3">
        <f t="shared" si="86"/>
        <v>-3</v>
      </c>
      <c r="BM68" s="3">
        <f t="shared" si="87"/>
        <v>-1</v>
      </c>
      <c r="BN68" s="3">
        <f t="shared" si="88"/>
        <v>-1</v>
      </c>
      <c r="BO68" s="3">
        <f t="shared" si="89"/>
        <v>-1</v>
      </c>
      <c r="BP68" s="3">
        <f t="shared" si="90"/>
        <v>-1</v>
      </c>
      <c r="BQ68" s="3">
        <f t="shared" si="91"/>
        <v>334</v>
      </c>
      <c r="BR68">
        <v>14</v>
      </c>
      <c r="BS68" s="3">
        <f t="shared" si="92"/>
        <v>348</v>
      </c>
      <c r="BT68" s="3">
        <f t="shared" si="61"/>
        <v>3</v>
      </c>
      <c r="BU68" s="3" t="b">
        <f t="shared" si="93"/>
        <v>0</v>
      </c>
      <c r="BV68" s="3">
        <f t="shared" si="94"/>
        <v>0</v>
      </c>
      <c r="BW68" s="3">
        <f t="shared" si="95"/>
        <v>10940</v>
      </c>
      <c r="BX68" s="3">
        <f t="shared" si="96"/>
        <v>6</v>
      </c>
      <c r="BY68" s="3" t="str">
        <f t="shared" si="97"/>
        <v>Sun</v>
      </c>
      <c r="BZ68" s="20" t="str">
        <f t="shared" si="98"/>
        <v>Sun</v>
      </c>
      <c r="CA68" s="3">
        <f t="shared" si="99"/>
        <v>57</v>
      </c>
      <c r="CB68" s="24">
        <f t="shared" si="100"/>
        <v>57</v>
      </c>
      <c r="CD68" t="s">
        <v>501</v>
      </c>
      <c r="CE68" t="s">
        <v>502</v>
      </c>
      <c r="CF68" t="s">
        <v>529</v>
      </c>
      <c r="CH68">
        <v>0</v>
      </c>
      <c r="CI68" s="22">
        <f t="shared" si="101"/>
        <v>0</v>
      </c>
      <c r="CJ68" t="s">
        <v>16</v>
      </c>
      <c r="CK68" s="2">
        <v>22</v>
      </c>
      <c r="CL68" s="20" t="e">
        <f>#REF!</f>
        <v>#REF!</v>
      </c>
    </row>
    <row r="69" spans="1:90">
      <c r="A69" s="2">
        <f t="shared" si="62"/>
        <v>67</v>
      </c>
      <c r="B69" t="s">
        <v>4</v>
      </c>
      <c r="C69">
        <v>1880</v>
      </c>
      <c r="D69" s="3">
        <f t="shared" si="63"/>
        <v>7.75</v>
      </c>
      <c r="E69" s="3">
        <f t="shared" si="64"/>
        <v>7</v>
      </c>
      <c r="F69" s="3">
        <f t="shared" si="65"/>
        <v>10957</v>
      </c>
      <c r="G69">
        <v>2</v>
      </c>
      <c r="H69" s="3">
        <f t="shared" si="66"/>
        <v>31</v>
      </c>
      <c r="I69" s="3">
        <f t="shared" si="67"/>
        <v>0</v>
      </c>
      <c r="J69" s="3">
        <f t="shared" si="68"/>
        <v>0</v>
      </c>
      <c r="K69" s="3">
        <f t="shared" si="69"/>
        <v>0</v>
      </c>
      <c r="L69" s="3">
        <f t="shared" si="70"/>
        <v>0</v>
      </c>
      <c r="M69" s="3">
        <f t="shared" si="71"/>
        <v>0</v>
      </c>
      <c r="N69" s="3">
        <f t="shared" si="72"/>
        <v>31</v>
      </c>
      <c r="O69">
        <v>13</v>
      </c>
      <c r="P69" s="3">
        <f t="shared" si="73"/>
        <v>0</v>
      </c>
      <c r="Q69" s="3">
        <f t="shared" si="74"/>
        <v>44</v>
      </c>
      <c r="R69" s="3" t="b">
        <f t="shared" si="75"/>
        <v>0</v>
      </c>
      <c r="S69" s="3">
        <f t="shared" si="76"/>
        <v>0</v>
      </c>
      <c r="T69" s="3">
        <f t="shared" si="77"/>
        <v>11001</v>
      </c>
      <c r="U69" s="3">
        <f t="shared" si="78"/>
        <v>4</v>
      </c>
      <c r="V69" s="18" t="str">
        <f t="shared" si="79"/>
        <v>Fri</v>
      </c>
      <c r="W69" s="1" t="s">
        <v>5</v>
      </c>
      <c r="X69" s="3">
        <f t="shared" si="80"/>
        <v>13</v>
      </c>
      <c r="Y69" s="3">
        <f t="shared" si="81"/>
        <v>4</v>
      </c>
      <c r="Z69" s="3">
        <f t="shared" si="82"/>
        <v>0</v>
      </c>
      <c r="AA69" s="3">
        <f t="shared" si="83"/>
        <v>10997</v>
      </c>
      <c r="AB69" t="s">
        <v>151</v>
      </c>
      <c r="AC69" t="s">
        <v>152</v>
      </c>
      <c r="AD69" s="26" t="s">
        <v>14</v>
      </c>
      <c r="AF69" t="s">
        <v>974</v>
      </c>
      <c r="AH69" t="s">
        <v>153</v>
      </c>
      <c r="AI69" t="s">
        <v>929</v>
      </c>
      <c r="AK69" t="s">
        <v>154</v>
      </c>
      <c r="AL69" t="s">
        <v>91</v>
      </c>
      <c r="AM69" t="s">
        <v>929</v>
      </c>
      <c r="AN69" s="26" t="s">
        <v>980</v>
      </c>
      <c r="AO69" s="26" t="s">
        <v>32</v>
      </c>
      <c r="AP69" s="26" t="str">
        <f t="shared" si="102"/>
        <v/>
      </c>
      <c r="AQ69" s="26" t="str">
        <f t="shared" si="103"/>
        <v/>
      </c>
      <c r="AR69" s="26">
        <f t="shared" si="104"/>
        <v>3</v>
      </c>
      <c r="AS69" s="26" t="str">
        <f t="shared" si="105"/>
        <v/>
      </c>
      <c r="AT69" s="26" t="str">
        <f t="shared" si="106"/>
        <v/>
      </c>
      <c r="AU69" s="26" t="str">
        <f t="shared" si="107"/>
        <v/>
      </c>
      <c r="AV69" s="26" t="str">
        <f t="shared" si="108"/>
        <v/>
      </c>
      <c r="AW69" s="26" t="str">
        <f t="shared" si="109"/>
        <v/>
      </c>
      <c r="AX69" s="26" t="str">
        <f t="shared" si="110"/>
        <v/>
      </c>
      <c r="AY69" s="26" t="str">
        <f t="shared" si="111"/>
        <v/>
      </c>
      <c r="AZ69" s="26" t="str">
        <f t="shared" si="112"/>
        <v/>
      </c>
      <c r="BA69" s="26" t="str">
        <f t="shared" si="113"/>
        <v/>
      </c>
      <c r="BB69" s="26" t="str">
        <f t="shared" si="114"/>
        <v/>
      </c>
      <c r="BC69" s="26" t="str">
        <f t="shared" si="115"/>
        <v/>
      </c>
      <c r="BD69" s="26" t="str">
        <f t="shared" si="116"/>
        <v/>
      </c>
      <c r="BE69" s="26">
        <f t="shared" si="117"/>
        <v>3</v>
      </c>
      <c r="BF69" s="2">
        <v>1880</v>
      </c>
      <c r="BG69" s="5">
        <f t="shared" si="59"/>
        <v>7.75</v>
      </c>
      <c r="BH69" s="5">
        <f t="shared" si="84"/>
        <v>7</v>
      </c>
      <c r="BI69" s="5">
        <f t="shared" si="60"/>
        <v>10957</v>
      </c>
      <c r="BJ69">
        <v>2</v>
      </c>
      <c r="BK69" s="4">
        <f t="shared" si="85"/>
        <v>31</v>
      </c>
      <c r="BL69" s="3">
        <f t="shared" si="86"/>
        <v>0</v>
      </c>
      <c r="BM69" s="3">
        <f t="shared" si="87"/>
        <v>0</v>
      </c>
      <c r="BN69" s="3">
        <f t="shared" si="88"/>
        <v>0</v>
      </c>
      <c r="BO69" s="3">
        <f t="shared" si="89"/>
        <v>0</v>
      </c>
      <c r="BP69" s="3">
        <f t="shared" si="90"/>
        <v>0</v>
      </c>
      <c r="BQ69" s="3">
        <f t="shared" si="91"/>
        <v>31</v>
      </c>
      <c r="BR69">
        <v>7</v>
      </c>
      <c r="BS69" s="3">
        <f t="shared" si="92"/>
        <v>38</v>
      </c>
      <c r="BT69" s="3">
        <f t="shared" si="61"/>
        <v>0</v>
      </c>
      <c r="BU69" s="3" t="b">
        <f t="shared" si="93"/>
        <v>0</v>
      </c>
      <c r="BV69" s="3">
        <f t="shared" si="94"/>
        <v>0</v>
      </c>
      <c r="BW69" s="3">
        <f t="shared" si="95"/>
        <v>10995</v>
      </c>
      <c r="BX69" s="3">
        <f t="shared" si="96"/>
        <v>5</v>
      </c>
      <c r="BY69" s="3" t="str">
        <f t="shared" si="97"/>
        <v>Sat</v>
      </c>
      <c r="BZ69" s="20" t="str">
        <f t="shared" si="98"/>
        <v>Sat</v>
      </c>
      <c r="CA69" s="3">
        <f t="shared" si="99"/>
        <v>2</v>
      </c>
      <c r="CB69" s="24">
        <f t="shared" si="100"/>
        <v>2</v>
      </c>
      <c r="CD69" t="s">
        <v>503</v>
      </c>
      <c r="CE69" t="s">
        <v>513</v>
      </c>
      <c r="CF69" t="s">
        <v>527</v>
      </c>
      <c r="CH69">
        <v>14</v>
      </c>
      <c r="CI69" s="22">
        <f t="shared" si="101"/>
        <v>3.8356164383561646E-2</v>
      </c>
      <c r="CJ69" t="s">
        <v>16</v>
      </c>
      <c r="CK69" s="2">
        <v>22</v>
      </c>
      <c r="CL69" s="20" t="e">
        <f>#REF!</f>
        <v>#REF!</v>
      </c>
    </row>
    <row r="70" spans="1:90" ht="12.75" hidden="1" customHeight="1">
      <c r="A70" s="2">
        <f t="shared" si="62"/>
        <v>68</v>
      </c>
      <c r="B70" t="s">
        <v>4</v>
      </c>
      <c r="C70">
        <v>1880</v>
      </c>
      <c r="D70" s="3">
        <f t="shared" si="63"/>
        <v>7.75</v>
      </c>
      <c r="E70" s="3">
        <f t="shared" si="64"/>
        <v>7</v>
      </c>
      <c r="F70" s="3">
        <f t="shared" si="65"/>
        <v>10957</v>
      </c>
      <c r="G70">
        <v>2</v>
      </c>
      <c r="H70" s="3">
        <f t="shared" si="66"/>
        <v>31</v>
      </c>
      <c r="I70" s="3">
        <f t="shared" si="67"/>
        <v>0</v>
      </c>
      <c r="J70" s="3">
        <f t="shared" si="68"/>
        <v>0</v>
      </c>
      <c r="K70" s="3">
        <f t="shared" si="69"/>
        <v>0</v>
      </c>
      <c r="L70" s="3">
        <f t="shared" si="70"/>
        <v>0</v>
      </c>
      <c r="M70" s="3">
        <f t="shared" si="71"/>
        <v>0</v>
      </c>
      <c r="N70" s="3">
        <f t="shared" si="72"/>
        <v>31</v>
      </c>
      <c r="O70">
        <v>20</v>
      </c>
      <c r="P70" s="3">
        <f t="shared" si="73"/>
        <v>0</v>
      </c>
      <c r="Q70" s="3">
        <f t="shared" si="74"/>
        <v>51</v>
      </c>
      <c r="R70" s="3" t="b">
        <f t="shared" si="75"/>
        <v>0</v>
      </c>
      <c r="S70" s="3">
        <f t="shared" si="76"/>
        <v>0</v>
      </c>
      <c r="T70" s="3">
        <f t="shared" si="77"/>
        <v>11008</v>
      </c>
      <c r="U70" s="3">
        <f t="shared" si="78"/>
        <v>4</v>
      </c>
      <c r="V70" s="18" t="str">
        <f t="shared" si="79"/>
        <v>Fri</v>
      </c>
      <c r="W70" s="1" t="s">
        <v>5</v>
      </c>
      <c r="X70" s="3">
        <f t="shared" si="80"/>
        <v>13</v>
      </c>
      <c r="Y70" s="3">
        <f t="shared" si="81"/>
        <v>4</v>
      </c>
      <c r="Z70" s="3">
        <f t="shared" si="82"/>
        <v>0</v>
      </c>
      <c r="AA70" s="3">
        <f t="shared" si="83"/>
        <v>11004</v>
      </c>
      <c r="AB70" t="s">
        <v>151</v>
      </c>
      <c r="AC70" t="s">
        <v>69</v>
      </c>
      <c r="AD70" s="26" t="s">
        <v>14</v>
      </c>
      <c r="AG70" s="27" t="s">
        <v>185</v>
      </c>
      <c r="AK70" t="s">
        <v>186</v>
      </c>
      <c r="AL70" t="s">
        <v>851</v>
      </c>
      <c r="AM70" t="s">
        <v>929</v>
      </c>
      <c r="AN70" s="31" t="s">
        <v>630</v>
      </c>
      <c r="AO70" s="26" t="s">
        <v>630</v>
      </c>
      <c r="AP70" s="26" t="str">
        <f t="shared" si="102"/>
        <v/>
      </c>
      <c r="AQ70" s="26" t="str">
        <f t="shared" si="103"/>
        <v/>
      </c>
      <c r="AR70" s="26" t="str">
        <f t="shared" si="104"/>
        <v/>
      </c>
      <c r="AS70" s="26" t="str">
        <f t="shared" si="105"/>
        <v/>
      </c>
      <c r="AT70" s="26" t="str">
        <f t="shared" si="106"/>
        <v/>
      </c>
      <c r="AU70" s="26" t="str">
        <f t="shared" si="107"/>
        <v/>
      </c>
      <c r="AV70" s="26" t="str">
        <f t="shared" si="108"/>
        <v/>
      </c>
      <c r="AW70" s="26" t="str">
        <f t="shared" si="109"/>
        <v/>
      </c>
      <c r="AX70" s="26">
        <f t="shared" si="110"/>
        <v>9</v>
      </c>
      <c r="AY70" s="26" t="str">
        <f t="shared" si="111"/>
        <v/>
      </c>
      <c r="AZ70" s="26" t="str">
        <f t="shared" si="112"/>
        <v/>
      </c>
      <c r="BA70" s="26" t="str">
        <f t="shared" si="113"/>
        <v/>
      </c>
      <c r="BB70" s="26" t="str">
        <f t="shared" si="114"/>
        <v/>
      </c>
      <c r="BC70" s="26" t="str">
        <f t="shared" si="115"/>
        <v/>
      </c>
      <c r="BD70" s="26" t="str">
        <f t="shared" si="116"/>
        <v/>
      </c>
      <c r="BE70" s="26">
        <f t="shared" si="117"/>
        <v>9</v>
      </c>
      <c r="BF70" s="2">
        <v>1880</v>
      </c>
      <c r="BG70" s="5">
        <f t="shared" si="59"/>
        <v>7.75</v>
      </c>
      <c r="BH70" s="5">
        <f t="shared" si="84"/>
        <v>7</v>
      </c>
      <c r="BI70" s="5">
        <f t="shared" si="60"/>
        <v>10957</v>
      </c>
      <c r="BJ70">
        <v>1</v>
      </c>
      <c r="BK70" s="4">
        <f t="shared" si="85"/>
        <v>0</v>
      </c>
      <c r="BL70" s="3">
        <f t="shared" si="86"/>
        <v>0</v>
      </c>
      <c r="BM70" s="3">
        <f t="shared" si="87"/>
        <v>0</v>
      </c>
      <c r="BN70" s="3">
        <f t="shared" si="88"/>
        <v>0</v>
      </c>
      <c r="BO70" s="3">
        <f t="shared" si="89"/>
        <v>0</v>
      </c>
      <c r="BP70" s="3">
        <f t="shared" si="90"/>
        <v>0</v>
      </c>
      <c r="BQ70" s="3">
        <f t="shared" si="91"/>
        <v>0</v>
      </c>
      <c r="BR70">
        <v>27</v>
      </c>
      <c r="BS70" s="3">
        <f t="shared" si="92"/>
        <v>27</v>
      </c>
      <c r="BT70" s="3">
        <f t="shared" si="61"/>
        <v>0</v>
      </c>
      <c r="BU70" s="3" t="b">
        <f t="shared" si="93"/>
        <v>0</v>
      </c>
      <c r="BV70" s="3">
        <f t="shared" si="94"/>
        <v>0</v>
      </c>
      <c r="BW70" s="3">
        <f t="shared" si="95"/>
        <v>10984</v>
      </c>
      <c r="BX70" s="3">
        <f t="shared" si="96"/>
        <v>1</v>
      </c>
      <c r="BY70" s="3" t="str">
        <f t="shared" si="97"/>
        <v>Tue</v>
      </c>
      <c r="BZ70" s="20" t="str">
        <f t="shared" si="98"/>
        <v>Tue</v>
      </c>
      <c r="CA70" s="3">
        <f t="shared" si="99"/>
        <v>20</v>
      </c>
      <c r="CB70" s="24">
        <f t="shared" si="100"/>
        <v>20</v>
      </c>
      <c r="CD70" t="s">
        <v>503</v>
      </c>
      <c r="CE70" t="s">
        <v>504</v>
      </c>
      <c r="CF70" t="s">
        <v>536</v>
      </c>
      <c r="CG70">
        <v>12</v>
      </c>
      <c r="CH70">
        <v>0</v>
      </c>
      <c r="CI70" s="22">
        <f t="shared" si="101"/>
        <v>0</v>
      </c>
      <c r="CJ70" t="s">
        <v>16</v>
      </c>
      <c r="CK70" s="2">
        <v>25</v>
      </c>
      <c r="CL70" s="20" t="e">
        <f>#REF!</f>
        <v>#REF!</v>
      </c>
    </row>
    <row r="71" spans="1:90" ht="12.75" hidden="1" customHeight="1">
      <c r="A71" s="2">
        <f t="shared" si="62"/>
        <v>69</v>
      </c>
      <c r="B71" t="s">
        <v>4</v>
      </c>
      <c r="C71">
        <v>1880</v>
      </c>
      <c r="D71" s="3">
        <f t="shared" si="63"/>
        <v>7.75</v>
      </c>
      <c r="E71" s="3">
        <f t="shared" si="64"/>
        <v>7</v>
      </c>
      <c r="F71" s="3">
        <f t="shared" si="65"/>
        <v>10957</v>
      </c>
      <c r="G71">
        <v>2</v>
      </c>
      <c r="H71" s="3">
        <f t="shared" si="66"/>
        <v>31</v>
      </c>
      <c r="I71" s="3">
        <f t="shared" si="67"/>
        <v>0</v>
      </c>
      <c r="J71" s="3">
        <f t="shared" si="68"/>
        <v>0</v>
      </c>
      <c r="K71" s="3">
        <f t="shared" si="69"/>
        <v>0</v>
      </c>
      <c r="L71" s="3">
        <f t="shared" si="70"/>
        <v>0</v>
      </c>
      <c r="M71" s="3">
        <f t="shared" si="71"/>
        <v>0</v>
      </c>
      <c r="N71" s="3">
        <f t="shared" si="72"/>
        <v>31</v>
      </c>
      <c r="O71">
        <v>20</v>
      </c>
      <c r="P71" s="3">
        <f t="shared" si="73"/>
        <v>0</v>
      </c>
      <c r="Q71" s="3">
        <f t="shared" si="74"/>
        <v>51</v>
      </c>
      <c r="R71" s="3" t="b">
        <f t="shared" si="75"/>
        <v>0</v>
      </c>
      <c r="S71" s="3">
        <f t="shared" si="76"/>
        <v>0</v>
      </c>
      <c r="T71" s="3">
        <f t="shared" si="77"/>
        <v>11008</v>
      </c>
      <c r="U71" s="3">
        <f t="shared" si="78"/>
        <v>4</v>
      </c>
      <c r="V71" s="18" t="str">
        <f t="shared" si="79"/>
        <v>Fri</v>
      </c>
      <c r="W71" s="1" t="s">
        <v>5</v>
      </c>
      <c r="X71" s="3">
        <f t="shared" si="80"/>
        <v>13</v>
      </c>
      <c r="Y71" s="3">
        <f t="shared" si="81"/>
        <v>4</v>
      </c>
      <c r="Z71" s="3">
        <f t="shared" si="82"/>
        <v>0</v>
      </c>
      <c r="AA71" s="3">
        <f t="shared" si="83"/>
        <v>11004</v>
      </c>
      <c r="AB71" t="s">
        <v>184</v>
      </c>
      <c r="AC71" t="s">
        <v>20</v>
      </c>
      <c r="AD71" s="26" t="s">
        <v>14</v>
      </c>
      <c r="AG71" s="27" t="s">
        <v>185</v>
      </c>
      <c r="AK71" t="s">
        <v>186</v>
      </c>
      <c r="AL71" t="s">
        <v>851</v>
      </c>
      <c r="AM71" t="s">
        <v>929</v>
      </c>
      <c r="AN71" s="31" t="s">
        <v>630</v>
      </c>
      <c r="AO71" s="26" t="s">
        <v>630</v>
      </c>
      <c r="AP71" s="26" t="str">
        <f t="shared" si="102"/>
        <v/>
      </c>
      <c r="AQ71" s="26" t="str">
        <f t="shared" si="103"/>
        <v/>
      </c>
      <c r="AR71" s="26" t="str">
        <f t="shared" si="104"/>
        <v/>
      </c>
      <c r="AS71" s="26" t="str">
        <f t="shared" si="105"/>
        <v/>
      </c>
      <c r="AT71" s="26" t="str">
        <f t="shared" si="106"/>
        <v/>
      </c>
      <c r="AU71" s="26" t="str">
        <f t="shared" si="107"/>
        <v/>
      </c>
      <c r="AV71" s="26" t="str">
        <f t="shared" si="108"/>
        <v/>
      </c>
      <c r="AW71" s="26" t="str">
        <f t="shared" si="109"/>
        <v/>
      </c>
      <c r="AX71" s="26">
        <f t="shared" si="110"/>
        <v>9</v>
      </c>
      <c r="AY71" s="26" t="str">
        <f t="shared" si="111"/>
        <v/>
      </c>
      <c r="AZ71" s="26" t="str">
        <f t="shared" si="112"/>
        <v/>
      </c>
      <c r="BA71" s="26" t="str">
        <f t="shared" si="113"/>
        <v/>
      </c>
      <c r="BB71" s="26" t="str">
        <f t="shared" si="114"/>
        <v/>
      </c>
      <c r="BC71" s="26" t="str">
        <f t="shared" si="115"/>
        <v/>
      </c>
      <c r="BD71" s="26" t="str">
        <f t="shared" si="116"/>
        <v/>
      </c>
      <c r="BE71" s="26">
        <f t="shared" si="117"/>
        <v>9</v>
      </c>
      <c r="BF71" s="2">
        <v>1880</v>
      </c>
      <c r="BG71" s="5">
        <f t="shared" si="59"/>
        <v>7.75</v>
      </c>
      <c r="BH71" s="5">
        <f t="shared" si="84"/>
        <v>7</v>
      </c>
      <c r="BI71" s="5">
        <f t="shared" si="60"/>
        <v>10957</v>
      </c>
      <c r="BJ71">
        <v>1</v>
      </c>
      <c r="BK71" s="4">
        <f t="shared" si="85"/>
        <v>0</v>
      </c>
      <c r="BL71" s="3">
        <f t="shared" si="86"/>
        <v>0</v>
      </c>
      <c r="BM71" s="3">
        <f t="shared" si="87"/>
        <v>0</v>
      </c>
      <c r="BN71" s="3">
        <f t="shared" si="88"/>
        <v>0</v>
      </c>
      <c r="BO71" s="3">
        <f t="shared" si="89"/>
        <v>0</v>
      </c>
      <c r="BP71" s="3">
        <f t="shared" si="90"/>
        <v>0</v>
      </c>
      <c r="BQ71" s="3">
        <f t="shared" si="91"/>
        <v>0</v>
      </c>
      <c r="BR71">
        <v>27</v>
      </c>
      <c r="BS71" s="3">
        <f t="shared" si="92"/>
        <v>27</v>
      </c>
      <c r="BT71" s="3">
        <f t="shared" si="61"/>
        <v>0</v>
      </c>
      <c r="BU71" s="3" t="b">
        <f t="shared" si="93"/>
        <v>0</v>
      </c>
      <c r="BV71" s="3">
        <f t="shared" si="94"/>
        <v>0</v>
      </c>
      <c r="BW71" s="3">
        <f t="shared" si="95"/>
        <v>10984</v>
      </c>
      <c r="BX71" s="3">
        <f t="shared" si="96"/>
        <v>1</v>
      </c>
      <c r="BY71" s="3" t="str">
        <f t="shared" si="97"/>
        <v>Tue</v>
      </c>
      <c r="BZ71" s="20" t="str">
        <f t="shared" si="98"/>
        <v>Tue</v>
      </c>
      <c r="CA71" s="3">
        <f t="shared" si="99"/>
        <v>20</v>
      </c>
      <c r="CB71" s="24">
        <f t="shared" si="100"/>
        <v>20</v>
      </c>
      <c r="CD71" t="s">
        <v>501</v>
      </c>
      <c r="CE71" t="s">
        <v>502</v>
      </c>
      <c r="CF71" t="s">
        <v>535</v>
      </c>
      <c r="CH71">
        <v>0</v>
      </c>
      <c r="CI71" s="22">
        <f t="shared" si="101"/>
        <v>0</v>
      </c>
      <c r="CJ71" t="s">
        <v>16</v>
      </c>
      <c r="CK71" s="2">
        <v>25</v>
      </c>
      <c r="CL71" s="20" t="e">
        <f>#REF!</f>
        <v>#REF!</v>
      </c>
    </row>
    <row r="72" spans="1:90">
      <c r="A72" s="2">
        <f t="shared" si="62"/>
        <v>70</v>
      </c>
      <c r="B72" t="s">
        <v>4</v>
      </c>
      <c r="C72">
        <v>1880</v>
      </c>
      <c r="D72" s="3">
        <f t="shared" si="63"/>
        <v>7.75</v>
      </c>
      <c r="E72" s="3">
        <f t="shared" si="64"/>
        <v>7</v>
      </c>
      <c r="F72" s="3">
        <f t="shared" si="65"/>
        <v>10957</v>
      </c>
      <c r="G72">
        <v>2</v>
      </c>
      <c r="H72" s="3">
        <f t="shared" si="66"/>
        <v>31</v>
      </c>
      <c r="I72" s="3">
        <f t="shared" si="67"/>
        <v>0</v>
      </c>
      <c r="J72" s="3">
        <f t="shared" si="68"/>
        <v>0</v>
      </c>
      <c r="K72" s="3">
        <f t="shared" si="69"/>
        <v>0</v>
      </c>
      <c r="L72" s="3">
        <f t="shared" si="70"/>
        <v>0</v>
      </c>
      <c r="M72" s="3">
        <f t="shared" si="71"/>
        <v>0</v>
      </c>
      <c r="N72" s="3">
        <f t="shared" si="72"/>
        <v>31</v>
      </c>
      <c r="O72">
        <v>20</v>
      </c>
      <c r="P72" s="3">
        <f t="shared" si="73"/>
        <v>0</v>
      </c>
      <c r="Q72" s="3">
        <f t="shared" si="74"/>
        <v>51</v>
      </c>
      <c r="R72" s="3" t="b">
        <f t="shared" si="75"/>
        <v>0</v>
      </c>
      <c r="S72" s="3">
        <f t="shared" si="76"/>
        <v>0</v>
      </c>
      <c r="T72" s="3">
        <f t="shared" si="77"/>
        <v>11008</v>
      </c>
      <c r="U72" s="3">
        <f t="shared" si="78"/>
        <v>4</v>
      </c>
      <c r="V72" s="18" t="str">
        <f t="shared" si="79"/>
        <v>Fri</v>
      </c>
      <c r="W72" s="1" t="s">
        <v>5</v>
      </c>
      <c r="X72" s="3">
        <f t="shared" si="80"/>
        <v>13</v>
      </c>
      <c r="Y72" s="3">
        <f t="shared" si="81"/>
        <v>4</v>
      </c>
      <c r="Z72" s="3">
        <f t="shared" si="82"/>
        <v>0</v>
      </c>
      <c r="AA72" s="3">
        <f t="shared" si="83"/>
        <v>11004</v>
      </c>
      <c r="AB72" t="s">
        <v>180</v>
      </c>
      <c r="AC72" t="s">
        <v>181</v>
      </c>
      <c r="AD72" s="26" t="s">
        <v>89</v>
      </c>
      <c r="AH72" t="s">
        <v>75</v>
      </c>
      <c r="AI72" t="s">
        <v>929</v>
      </c>
      <c r="AK72" t="s">
        <v>86</v>
      </c>
      <c r="AL72" t="s">
        <v>50</v>
      </c>
      <c r="AM72" t="s">
        <v>929</v>
      </c>
      <c r="AN72" s="26" t="s">
        <v>979</v>
      </c>
      <c r="AO72" s="26" t="s">
        <v>24</v>
      </c>
      <c r="AP72" s="26">
        <f t="shared" si="102"/>
        <v>1</v>
      </c>
      <c r="AQ72" s="26" t="str">
        <f t="shared" si="103"/>
        <v/>
      </c>
      <c r="AR72" s="26" t="str">
        <f t="shared" si="104"/>
        <v/>
      </c>
      <c r="AS72" s="26" t="str">
        <f t="shared" si="105"/>
        <v/>
      </c>
      <c r="AT72" s="26" t="str">
        <f t="shared" si="106"/>
        <v/>
      </c>
      <c r="AU72" s="26" t="str">
        <f t="shared" si="107"/>
        <v/>
      </c>
      <c r="AV72" s="26" t="str">
        <f t="shared" si="108"/>
        <v/>
      </c>
      <c r="AW72" s="26" t="str">
        <f t="shared" si="109"/>
        <v/>
      </c>
      <c r="AX72" s="26" t="str">
        <f t="shared" si="110"/>
        <v/>
      </c>
      <c r="AY72" s="26" t="str">
        <f t="shared" si="111"/>
        <v/>
      </c>
      <c r="AZ72" s="26" t="str">
        <f t="shared" si="112"/>
        <v/>
      </c>
      <c r="BA72" s="26" t="str">
        <f t="shared" si="113"/>
        <v/>
      </c>
      <c r="BB72" s="26" t="str">
        <f t="shared" si="114"/>
        <v/>
      </c>
      <c r="BC72" s="26" t="str">
        <f t="shared" si="115"/>
        <v/>
      </c>
      <c r="BD72" s="26" t="str">
        <f t="shared" si="116"/>
        <v/>
      </c>
      <c r="BE72" s="26">
        <f t="shared" si="117"/>
        <v>1</v>
      </c>
      <c r="BF72" s="2">
        <v>1880</v>
      </c>
      <c r="BG72" s="5">
        <f t="shared" si="59"/>
        <v>7.75</v>
      </c>
      <c r="BH72" s="5">
        <f t="shared" si="84"/>
        <v>7</v>
      </c>
      <c r="BI72" s="5">
        <f t="shared" si="60"/>
        <v>10957</v>
      </c>
      <c r="BJ72">
        <v>2</v>
      </c>
      <c r="BK72" s="4">
        <f t="shared" si="85"/>
        <v>31</v>
      </c>
      <c r="BL72" s="3">
        <f t="shared" si="86"/>
        <v>0</v>
      </c>
      <c r="BM72" s="3">
        <f t="shared" si="87"/>
        <v>0</v>
      </c>
      <c r="BN72" s="3">
        <f t="shared" si="88"/>
        <v>0</v>
      </c>
      <c r="BO72" s="3">
        <f t="shared" si="89"/>
        <v>0</v>
      </c>
      <c r="BP72" s="3">
        <f t="shared" si="90"/>
        <v>0</v>
      </c>
      <c r="BQ72" s="3">
        <f t="shared" si="91"/>
        <v>31</v>
      </c>
      <c r="BR72">
        <v>14</v>
      </c>
      <c r="BS72" s="3">
        <f t="shared" si="92"/>
        <v>45</v>
      </c>
      <c r="BT72" s="3">
        <f t="shared" si="61"/>
        <v>0</v>
      </c>
      <c r="BU72" s="3" t="b">
        <f t="shared" si="93"/>
        <v>0</v>
      </c>
      <c r="BV72" s="3">
        <f t="shared" si="94"/>
        <v>0</v>
      </c>
      <c r="BW72" s="3">
        <f t="shared" si="95"/>
        <v>11002</v>
      </c>
      <c r="BX72" s="3">
        <f t="shared" si="96"/>
        <v>5</v>
      </c>
      <c r="BY72" s="3" t="str">
        <f t="shared" si="97"/>
        <v>Sat</v>
      </c>
      <c r="BZ72" s="20" t="str">
        <f t="shared" si="98"/>
        <v>Sat</v>
      </c>
      <c r="CA72" s="3">
        <f t="shared" si="99"/>
        <v>2</v>
      </c>
      <c r="CB72" s="24">
        <f t="shared" si="100"/>
        <v>2</v>
      </c>
      <c r="CD72" t="s">
        <v>503</v>
      </c>
      <c r="CE72" t="s">
        <v>517</v>
      </c>
      <c r="CF72" t="s">
        <v>534</v>
      </c>
      <c r="CG72">
        <v>60</v>
      </c>
      <c r="CH72">
        <v>7</v>
      </c>
      <c r="CI72" s="22">
        <f t="shared" si="101"/>
        <v>1.9178082191780823E-2</v>
      </c>
      <c r="CJ72" t="s">
        <v>16</v>
      </c>
      <c r="CK72" s="2">
        <v>25</v>
      </c>
      <c r="CL72" s="20" t="e">
        <f>#REF!</f>
        <v>#REF!</v>
      </c>
    </row>
    <row r="73" spans="1:90" ht="12.75" customHeight="1">
      <c r="A73" s="2">
        <f t="shared" si="62"/>
        <v>71</v>
      </c>
      <c r="B73" t="s">
        <v>4</v>
      </c>
      <c r="C73">
        <v>1880</v>
      </c>
      <c r="D73" s="3">
        <f t="shared" si="63"/>
        <v>7.75</v>
      </c>
      <c r="E73" s="3">
        <f t="shared" si="64"/>
        <v>7</v>
      </c>
      <c r="F73" s="3">
        <f t="shared" si="65"/>
        <v>10957</v>
      </c>
      <c r="G73">
        <v>2</v>
      </c>
      <c r="H73" s="3">
        <f t="shared" si="66"/>
        <v>31</v>
      </c>
      <c r="I73" s="3">
        <f t="shared" si="67"/>
        <v>0</v>
      </c>
      <c r="J73" s="3">
        <f t="shared" si="68"/>
        <v>0</v>
      </c>
      <c r="K73" s="3">
        <f t="shared" si="69"/>
        <v>0</v>
      </c>
      <c r="L73" s="3">
        <f t="shared" si="70"/>
        <v>0</v>
      </c>
      <c r="M73" s="3">
        <f t="shared" si="71"/>
        <v>0</v>
      </c>
      <c r="N73" s="3">
        <f t="shared" si="72"/>
        <v>31</v>
      </c>
      <c r="O73">
        <v>20</v>
      </c>
      <c r="P73" s="3">
        <f t="shared" si="73"/>
        <v>0</v>
      </c>
      <c r="Q73" s="3">
        <f t="shared" si="74"/>
        <v>51</v>
      </c>
      <c r="R73" s="3" t="b">
        <f t="shared" si="75"/>
        <v>0</v>
      </c>
      <c r="S73" s="3">
        <f t="shared" si="76"/>
        <v>0</v>
      </c>
      <c r="T73" s="3">
        <f t="shared" si="77"/>
        <v>11008</v>
      </c>
      <c r="U73" s="3">
        <f t="shared" si="78"/>
        <v>4</v>
      </c>
      <c r="V73" s="18" t="str">
        <f t="shared" si="79"/>
        <v>Fri</v>
      </c>
      <c r="W73" s="1" t="s">
        <v>5</v>
      </c>
      <c r="X73" s="3">
        <f t="shared" si="80"/>
        <v>13</v>
      </c>
      <c r="Y73" s="3">
        <f t="shared" si="81"/>
        <v>4</v>
      </c>
      <c r="Z73" s="3">
        <f t="shared" si="82"/>
        <v>0</v>
      </c>
      <c r="AA73" s="3">
        <f t="shared" si="83"/>
        <v>11004</v>
      </c>
      <c r="AB73" t="s">
        <v>182</v>
      </c>
      <c r="AC73" t="s">
        <v>95</v>
      </c>
      <c r="AD73" s="26" t="s">
        <v>89</v>
      </c>
      <c r="AF73" t="s">
        <v>974</v>
      </c>
      <c r="AK73" t="s">
        <v>183</v>
      </c>
      <c r="AL73" t="s">
        <v>110</v>
      </c>
      <c r="AM73" t="s">
        <v>929</v>
      </c>
      <c r="AN73" s="26" t="s">
        <v>980</v>
      </c>
      <c r="AO73" s="26" t="s">
        <v>32</v>
      </c>
      <c r="AP73" s="26" t="str">
        <f t="shared" si="102"/>
        <v/>
      </c>
      <c r="AQ73" s="26" t="str">
        <f t="shared" si="103"/>
        <v/>
      </c>
      <c r="AR73" s="26">
        <f t="shared" si="104"/>
        <v>3</v>
      </c>
      <c r="AS73" s="26" t="str">
        <f t="shared" si="105"/>
        <v/>
      </c>
      <c r="AT73" s="26" t="str">
        <f t="shared" si="106"/>
        <v/>
      </c>
      <c r="AU73" s="26" t="str">
        <f t="shared" si="107"/>
        <v/>
      </c>
      <c r="AV73" s="26" t="str">
        <f t="shared" si="108"/>
        <v/>
      </c>
      <c r="AW73" s="26" t="str">
        <f t="shared" si="109"/>
        <v/>
      </c>
      <c r="AX73" s="26" t="str">
        <f t="shared" si="110"/>
        <v/>
      </c>
      <c r="AY73" s="26" t="str">
        <f t="shared" si="111"/>
        <v/>
      </c>
      <c r="AZ73" s="26" t="str">
        <f t="shared" si="112"/>
        <v/>
      </c>
      <c r="BA73" s="26" t="str">
        <f t="shared" si="113"/>
        <v/>
      </c>
      <c r="BB73" s="26" t="str">
        <f t="shared" si="114"/>
        <v/>
      </c>
      <c r="BC73" s="26" t="str">
        <f t="shared" si="115"/>
        <v/>
      </c>
      <c r="BD73" s="26" t="str">
        <f t="shared" si="116"/>
        <v/>
      </c>
      <c r="BE73" s="26">
        <f t="shared" si="117"/>
        <v>3</v>
      </c>
      <c r="BF73" s="2">
        <v>1880</v>
      </c>
      <c r="BG73" s="5">
        <f t="shared" si="59"/>
        <v>7.75</v>
      </c>
      <c r="BH73" s="5">
        <f t="shared" si="84"/>
        <v>7</v>
      </c>
      <c r="BI73" s="5">
        <f t="shared" si="60"/>
        <v>10957</v>
      </c>
      <c r="BJ73">
        <v>2</v>
      </c>
      <c r="BK73" s="4">
        <f t="shared" si="85"/>
        <v>31</v>
      </c>
      <c r="BL73" s="3">
        <f t="shared" si="86"/>
        <v>0</v>
      </c>
      <c r="BM73" s="3">
        <f t="shared" si="87"/>
        <v>0</v>
      </c>
      <c r="BN73" s="3">
        <f t="shared" si="88"/>
        <v>0</v>
      </c>
      <c r="BO73" s="3">
        <f t="shared" si="89"/>
        <v>0</v>
      </c>
      <c r="BP73" s="3">
        <f t="shared" si="90"/>
        <v>0</v>
      </c>
      <c r="BQ73" s="3">
        <f t="shared" si="91"/>
        <v>31</v>
      </c>
      <c r="BR73">
        <v>14</v>
      </c>
      <c r="BS73" s="3">
        <f t="shared" si="92"/>
        <v>45</v>
      </c>
      <c r="BT73" s="3">
        <f t="shared" si="61"/>
        <v>0</v>
      </c>
      <c r="BU73" s="3" t="b">
        <f t="shared" si="93"/>
        <v>0</v>
      </c>
      <c r="BV73" s="3">
        <f t="shared" si="94"/>
        <v>0</v>
      </c>
      <c r="BW73" s="3">
        <f t="shared" si="95"/>
        <v>11002</v>
      </c>
      <c r="BX73" s="3">
        <f t="shared" si="96"/>
        <v>5</v>
      </c>
      <c r="BY73" s="3" t="str">
        <f t="shared" si="97"/>
        <v>Sat</v>
      </c>
      <c r="BZ73" s="20" t="str">
        <f t="shared" si="98"/>
        <v>Sat</v>
      </c>
      <c r="CA73" s="3">
        <f t="shared" si="99"/>
        <v>2</v>
      </c>
      <c r="CB73" s="24">
        <f t="shared" si="100"/>
        <v>2</v>
      </c>
      <c r="CD73" t="s">
        <v>503</v>
      </c>
      <c r="CE73" t="s">
        <v>513</v>
      </c>
      <c r="CF73" t="s">
        <v>527</v>
      </c>
      <c r="CH73">
        <v>14</v>
      </c>
      <c r="CI73" s="22">
        <f t="shared" si="101"/>
        <v>3.8356164383561646E-2</v>
      </c>
      <c r="CJ73" t="s">
        <v>16</v>
      </c>
      <c r="CK73" s="2">
        <v>25</v>
      </c>
      <c r="CL73" s="20" t="e">
        <f>#REF!</f>
        <v>#REF!</v>
      </c>
    </row>
    <row r="74" spans="1:90" ht="12.75" customHeight="1">
      <c r="A74" s="2">
        <f t="shared" si="62"/>
        <v>72</v>
      </c>
      <c r="B74" t="s">
        <v>4</v>
      </c>
      <c r="C74">
        <v>1880</v>
      </c>
      <c r="D74" s="3">
        <f t="shared" si="63"/>
        <v>7.75</v>
      </c>
      <c r="E74" s="3">
        <f t="shared" si="64"/>
        <v>7</v>
      </c>
      <c r="F74" s="3">
        <f t="shared" si="65"/>
        <v>10957</v>
      </c>
      <c r="G74">
        <v>2</v>
      </c>
      <c r="H74" s="3">
        <f t="shared" si="66"/>
        <v>31</v>
      </c>
      <c r="I74" s="3">
        <f t="shared" si="67"/>
        <v>0</v>
      </c>
      <c r="J74" s="3">
        <f t="shared" si="68"/>
        <v>0</v>
      </c>
      <c r="K74" s="3">
        <f t="shared" si="69"/>
        <v>0</v>
      </c>
      <c r="L74" s="3">
        <f t="shared" si="70"/>
        <v>0</v>
      </c>
      <c r="M74" s="3">
        <f t="shared" si="71"/>
        <v>0</v>
      </c>
      <c r="N74" s="3">
        <f t="shared" si="72"/>
        <v>31</v>
      </c>
      <c r="O74">
        <v>20</v>
      </c>
      <c r="P74" s="3">
        <f t="shared" si="73"/>
        <v>0</v>
      </c>
      <c r="Q74" s="3">
        <f t="shared" si="74"/>
        <v>51</v>
      </c>
      <c r="R74" s="3" t="b">
        <f t="shared" si="75"/>
        <v>0</v>
      </c>
      <c r="S74" s="3">
        <f t="shared" si="76"/>
        <v>0</v>
      </c>
      <c r="T74" s="3">
        <f t="shared" si="77"/>
        <v>11008</v>
      </c>
      <c r="U74" s="3">
        <f t="shared" si="78"/>
        <v>4</v>
      </c>
      <c r="V74" s="18" t="str">
        <f t="shared" si="79"/>
        <v>Fri</v>
      </c>
      <c r="W74" s="1" t="s">
        <v>5</v>
      </c>
      <c r="X74" s="3">
        <f t="shared" si="80"/>
        <v>13</v>
      </c>
      <c r="Y74" s="3">
        <f t="shared" si="81"/>
        <v>4</v>
      </c>
      <c r="Z74" s="3">
        <f t="shared" si="82"/>
        <v>0</v>
      </c>
      <c r="AA74" s="3">
        <f t="shared" si="83"/>
        <v>11004</v>
      </c>
      <c r="AB74" t="s">
        <v>177</v>
      </c>
      <c r="AC74" t="s">
        <v>47</v>
      </c>
      <c r="AD74" s="26" t="s">
        <v>14</v>
      </c>
      <c r="AH74" t="s">
        <v>22</v>
      </c>
      <c r="AI74" t="s">
        <v>929</v>
      </c>
      <c r="AK74" t="s">
        <v>178</v>
      </c>
      <c r="AL74" t="s">
        <v>179</v>
      </c>
      <c r="AM74" t="s">
        <v>929</v>
      </c>
      <c r="AN74" s="26" t="s">
        <v>979</v>
      </c>
      <c r="AO74" s="26" t="s">
        <v>24</v>
      </c>
      <c r="AP74" s="26">
        <f t="shared" si="102"/>
        <v>1</v>
      </c>
      <c r="AQ74" s="26" t="str">
        <f t="shared" si="103"/>
        <v/>
      </c>
      <c r="AR74" s="26" t="str">
        <f t="shared" si="104"/>
        <v/>
      </c>
      <c r="AS74" s="26" t="str">
        <f t="shared" si="105"/>
        <v/>
      </c>
      <c r="AT74" s="26" t="str">
        <f t="shared" si="106"/>
        <v/>
      </c>
      <c r="AU74" s="26" t="str">
        <f t="shared" si="107"/>
        <v/>
      </c>
      <c r="AV74" s="26" t="str">
        <f t="shared" si="108"/>
        <v/>
      </c>
      <c r="AW74" s="26" t="str">
        <f t="shared" si="109"/>
        <v/>
      </c>
      <c r="AX74" s="26" t="str">
        <f t="shared" si="110"/>
        <v/>
      </c>
      <c r="AY74" s="26" t="str">
        <f t="shared" si="111"/>
        <v/>
      </c>
      <c r="AZ74" s="26" t="str">
        <f t="shared" si="112"/>
        <v/>
      </c>
      <c r="BA74" s="26" t="str">
        <f t="shared" si="113"/>
        <v/>
      </c>
      <c r="BB74" s="26" t="str">
        <f t="shared" si="114"/>
        <v/>
      </c>
      <c r="BC74" s="26" t="str">
        <f t="shared" si="115"/>
        <v/>
      </c>
      <c r="BD74" s="26" t="str">
        <f t="shared" si="116"/>
        <v/>
      </c>
      <c r="BE74" s="26">
        <f t="shared" si="117"/>
        <v>1</v>
      </c>
      <c r="BF74" s="2">
        <v>1880</v>
      </c>
      <c r="BG74" s="5">
        <f t="shared" si="59"/>
        <v>7.75</v>
      </c>
      <c r="BH74" s="5">
        <f t="shared" si="84"/>
        <v>7</v>
      </c>
      <c r="BI74" s="5">
        <f t="shared" si="60"/>
        <v>10957</v>
      </c>
      <c r="BJ74">
        <v>2</v>
      </c>
      <c r="BK74" s="4">
        <f t="shared" si="85"/>
        <v>31</v>
      </c>
      <c r="BL74" s="3">
        <f t="shared" si="86"/>
        <v>0</v>
      </c>
      <c r="BM74" s="3">
        <f t="shared" si="87"/>
        <v>0</v>
      </c>
      <c r="BN74" s="3">
        <f t="shared" si="88"/>
        <v>0</v>
      </c>
      <c r="BO74" s="3">
        <f t="shared" si="89"/>
        <v>0</v>
      </c>
      <c r="BP74" s="3">
        <f t="shared" si="90"/>
        <v>0</v>
      </c>
      <c r="BQ74" s="3">
        <f t="shared" si="91"/>
        <v>31</v>
      </c>
      <c r="BR74">
        <v>14</v>
      </c>
      <c r="BS74" s="3">
        <f t="shared" si="92"/>
        <v>45</v>
      </c>
      <c r="BT74" s="3">
        <f t="shared" si="61"/>
        <v>0</v>
      </c>
      <c r="BU74" s="3" t="b">
        <f t="shared" si="93"/>
        <v>0</v>
      </c>
      <c r="BV74" s="3">
        <f t="shared" si="94"/>
        <v>0</v>
      </c>
      <c r="BW74" s="3">
        <f t="shared" si="95"/>
        <v>11002</v>
      </c>
      <c r="BX74" s="3">
        <f t="shared" si="96"/>
        <v>5</v>
      </c>
      <c r="BY74" s="3" t="str">
        <f t="shared" si="97"/>
        <v>Sat</v>
      </c>
      <c r="BZ74" s="20" t="str">
        <f t="shared" si="98"/>
        <v>Sat</v>
      </c>
      <c r="CA74" s="3">
        <f t="shared" si="99"/>
        <v>2</v>
      </c>
      <c r="CB74" s="24">
        <f t="shared" si="100"/>
        <v>2</v>
      </c>
      <c r="CD74" t="s">
        <v>503</v>
      </c>
      <c r="CE74" t="s">
        <v>517</v>
      </c>
      <c r="CF74" t="s">
        <v>534</v>
      </c>
      <c r="CG74">
        <v>60</v>
      </c>
      <c r="CH74">
        <v>7</v>
      </c>
      <c r="CI74" s="22">
        <f t="shared" si="101"/>
        <v>1.9178082191780823E-2</v>
      </c>
      <c r="CJ74" t="s">
        <v>16</v>
      </c>
      <c r="CK74" s="2">
        <v>25</v>
      </c>
      <c r="CL74" s="20" t="e">
        <f>#REF!</f>
        <v>#REF!</v>
      </c>
    </row>
    <row r="75" spans="1:90" ht="12.75" customHeight="1">
      <c r="A75" s="2">
        <f t="shared" si="62"/>
        <v>73</v>
      </c>
      <c r="B75" t="s">
        <v>4</v>
      </c>
      <c r="C75">
        <v>1880</v>
      </c>
      <c r="D75" s="3">
        <f t="shared" si="63"/>
        <v>7.75</v>
      </c>
      <c r="E75" s="3">
        <f t="shared" si="64"/>
        <v>7</v>
      </c>
      <c r="F75" s="3">
        <f t="shared" si="65"/>
        <v>10957</v>
      </c>
      <c r="G75">
        <v>2</v>
      </c>
      <c r="H75" s="3">
        <f t="shared" si="66"/>
        <v>31</v>
      </c>
      <c r="I75" s="3">
        <f t="shared" si="67"/>
        <v>0</v>
      </c>
      <c r="J75" s="3">
        <f t="shared" si="68"/>
        <v>0</v>
      </c>
      <c r="K75" s="3">
        <f t="shared" si="69"/>
        <v>0</v>
      </c>
      <c r="L75" s="3">
        <f t="shared" si="70"/>
        <v>0</v>
      </c>
      <c r="M75" s="3">
        <f t="shared" si="71"/>
        <v>0</v>
      </c>
      <c r="N75" s="3">
        <f t="shared" si="72"/>
        <v>31</v>
      </c>
      <c r="O75">
        <v>20</v>
      </c>
      <c r="P75" s="3">
        <f t="shared" si="73"/>
        <v>0</v>
      </c>
      <c r="Q75" s="3">
        <f t="shared" si="74"/>
        <v>51</v>
      </c>
      <c r="R75" s="3" t="b">
        <f t="shared" si="75"/>
        <v>0</v>
      </c>
      <c r="S75" s="3">
        <f t="shared" si="76"/>
        <v>0</v>
      </c>
      <c r="T75" s="3">
        <f t="shared" si="77"/>
        <v>11008</v>
      </c>
      <c r="U75" s="3">
        <f t="shared" si="78"/>
        <v>4</v>
      </c>
      <c r="V75" s="18" t="str">
        <f t="shared" si="79"/>
        <v>Fri</v>
      </c>
      <c r="W75" s="1" t="s">
        <v>7</v>
      </c>
      <c r="X75" s="3">
        <f t="shared" si="80"/>
        <v>19</v>
      </c>
      <c r="Y75" s="3">
        <f t="shared" si="81"/>
        <v>6</v>
      </c>
      <c r="Z75" s="3">
        <f t="shared" si="82"/>
        <v>0</v>
      </c>
      <c r="AA75" s="3">
        <f t="shared" si="83"/>
        <v>11002</v>
      </c>
      <c r="AB75" t="s">
        <v>167</v>
      </c>
      <c r="AC75" t="s">
        <v>72</v>
      </c>
      <c r="AD75" s="26" t="s">
        <v>14</v>
      </c>
      <c r="AE75" t="s">
        <v>171</v>
      </c>
      <c r="AF75" t="s">
        <v>974</v>
      </c>
      <c r="AH75" t="s">
        <v>60</v>
      </c>
      <c r="AI75" t="s">
        <v>930</v>
      </c>
      <c r="AK75" t="s">
        <v>172</v>
      </c>
      <c r="AL75" t="s">
        <v>63</v>
      </c>
      <c r="AM75" t="s">
        <v>930</v>
      </c>
      <c r="AN75" s="26" t="s">
        <v>980</v>
      </c>
      <c r="AO75" s="26" t="s">
        <v>32</v>
      </c>
      <c r="AP75" s="26" t="str">
        <f t="shared" si="102"/>
        <v/>
      </c>
      <c r="AQ75" s="26" t="str">
        <f t="shared" si="103"/>
        <v/>
      </c>
      <c r="AR75" s="26">
        <f t="shared" si="104"/>
        <v>3</v>
      </c>
      <c r="AS75" s="26" t="str">
        <f t="shared" si="105"/>
        <v/>
      </c>
      <c r="AT75" s="26" t="str">
        <f t="shared" si="106"/>
        <v/>
      </c>
      <c r="AU75" s="26" t="str">
        <f t="shared" si="107"/>
        <v/>
      </c>
      <c r="AV75" s="26" t="str">
        <f t="shared" si="108"/>
        <v/>
      </c>
      <c r="AW75" s="26" t="str">
        <f t="shared" si="109"/>
        <v/>
      </c>
      <c r="AX75" s="26" t="str">
        <f t="shared" si="110"/>
        <v/>
      </c>
      <c r="AY75" s="26" t="str">
        <f t="shared" si="111"/>
        <v/>
      </c>
      <c r="AZ75" s="26" t="str">
        <f t="shared" si="112"/>
        <v/>
      </c>
      <c r="BA75" s="26" t="str">
        <f t="shared" si="113"/>
        <v/>
      </c>
      <c r="BB75" s="26" t="str">
        <f t="shared" si="114"/>
        <v/>
      </c>
      <c r="BC75" s="26" t="str">
        <f t="shared" si="115"/>
        <v/>
      </c>
      <c r="BD75" s="26" t="str">
        <f t="shared" si="116"/>
        <v/>
      </c>
      <c r="BE75" s="26">
        <f t="shared" si="117"/>
        <v>3</v>
      </c>
      <c r="BF75" s="2">
        <v>1880</v>
      </c>
      <c r="BG75" s="5">
        <f t="shared" si="59"/>
        <v>7.75</v>
      </c>
      <c r="BH75" s="5">
        <f t="shared" si="84"/>
        <v>7</v>
      </c>
      <c r="BI75" s="5">
        <f t="shared" si="60"/>
        <v>10957</v>
      </c>
      <c r="BJ75">
        <v>2</v>
      </c>
      <c r="BK75" s="4">
        <f t="shared" si="85"/>
        <v>31</v>
      </c>
      <c r="BL75" s="3">
        <f t="shared" si="86"/>
        <v>0</v>
      </c>
      <c r="BM75" s="3">
        <f t="shared" si="87"/>
        <v>0</v>
      </c>
      <c r="BN75" s="3">
        <f t="shared" si="88"/>
        <v>0</v>
      </c>
      <c r="BO75" s="3">
        <f t="shared" si="89"/>
        <v>0</v>
      </c>
      <c r="BP75" s="3">
        <f t="shared" si="90"/>
        <v>0</v>
      </c>
      <c r="BQ75" s="3">
        <f t="shared" si="91"/>
        <v>31</v>
      </c>
      <c r="BR75">
        <v>14</v>
      </c>
      <c r="BS75" s="3">
        <f t="shared" si="92"/>
        <v>45</v>
      </c>
      <c r="BT75" s="3">
        <f t="shared" si="61"/>
        <v>0</v>
      </c>
      <c r="BU75" s="3" t="b">
        <f t="shared" si="93"/>
        <v>0</v>
      </c>
      <c r="BV75" s="3">
        <f t="shared" si="94"/>
        <v>0</v>
      </c>
      <c r="BW75" s="3">
        <f t="shared" si="95"/>
        <v>11002</v>
      </c>
      <c r="BX75" s="3">
        <f t="shared" si="96"/>
        <v>5</v>
      </c>
      <c r="BY75" s="3" t="str">
        <f t="shared" si="97"/>
        <v>Sat</v>
      </c>
      <c r="BZ75" s="20" t="str">
        <f t="shared" si="98"/>
        <v>Sat</v>
      </c>
      <c r="CA75" s="3">
        <f t="shared" si="99"/>
        <v>0</v>
      </c>
      <c r="CB75" s="24">
        <f t="shared" si="100"/>
        <v>0</v>
      </c>
      <c r="CD75" t="s">
        <v>503</v>
      </c>
      <c r="CE75" t="s">
        <v>513</v>
      </c>
      <c r="CF75" t="s">
        <v>527</v>
      </c>
      <c r="CH75">
        <v>14</v>
      </c>
      <c r="CI75" s="22">
        <f t="shared" si="101"/>
        <v>3.8356164383561646E-2</v>
      </c>
      <c r="CJ75" t="s">
        <v>61</v>
      </c>
      <c r="CK75" s="2">
        <v>24</v>
      </c>
      <c r="CL75" s="20" t="e">
        <f>#REF!</f>
        <v>#REF!</v>
      </c>
    </row>
    <row r="76" spans="1:90">
      <c r="A76" s="2">
        <f t="shared" si="62"/>
        <v>74</v>
      </c>
      <c r="B76" t="s">
        <v>4</v>
      </c>
      <c r="C76">
        <v>1880</v>
      </c>
      <c r="D76" s="3">
        <f t="shared" si="63"/>
        <v>7.75</v>
      </c>
      <c r="E76" s="3">
        <f t="shared" si="64"/>
        <v>7</v>
      </c>
      <c r="F76" s="3">
        <f t="shared" si="65"/>
        <v>10957</v>
      </c>
      <c r="G76">
        <v>2</v>
      </c>
      <c r="H76" s="3">
        <f t="shared" si="66"/>
        <v>31</v>
      </c>
      <c r="I76" s="3">
        <f t="shared" si="67"/>
        <v>0</v>
      </c>
      <c r="J76" s="3">
        <f t="shared" si="68"/>
        <v>0</v>
      </c>
      <c r="K76" s="3">
        <f t="shared" si="69"/>
        <v>0</v>
      </c>
      <c r="L76" s="3">
        <f t="shared" si="70"/>
        <v>0</v>
      </c>
      <c r="M76" s="3">
        <f t="shared" si="71"/>
        <v>0</v>
      </c>
      <c r="N76" s="3">
        <f t="shared" si="72"/>
        <v>31</v>
      </c>
      <c r="O76">
        <v>20</v>
      </c>
      <c r="P76" s="3">
        <f t="shared" si="73"/>
        <v>0</v>
      </c>
      <c r="Q76" s="3">
        <f t="shared" si="74"/>
        <v>51</v>
      </c>
      <c r="R76" s="3" t="b">
        <f t="shared" si="75"/>
        <v>0</v>
      </c>
      <c r="S76" s="3">
        <f t="shared" si="76"/>
        <v>0</v>
      </c>
      <c r="T76" s="3">
        <f t="shared" si="77"/>
        <v>11008</v>
      </c>
      <c r="U76" s="3">
        <f t="shared" si="78"/>
        <v>4</v>
      </c>
      <c r="V76" s="18" t="str">
        <f t="shared" si="79"/>
        <v>Fri</v>
      </c>
      <c r="W76" s="1" t="s">
        <v>7</v>
      </c>
      <c r="X76" s="3">
        <f t="shared" si="80"/>
        <v>19</v>
      </c>
      <c r="Y76" s="3">
        <f t="shared" si="81"/>
        <v>6</v>
      </c>
      <c r="Z76" s="3">
        <f t="shared" si="82"/>
        <v>0</v>
      </c>
      <c r="AA76" s="3">
        <f t="shared" si="83"/>
        <v>11002</v>
      </c>
      <c r="AB76" t="s">
        <v>15</v>
      </c>
      <c r="AC76" t="s">
        <v>173</v>
      </c>
      <c r="AD76" s="26" t="s">
        <v>14</v>
      </c>
      <c r="AE76" t="s">
        <v>174</v>
      </c>
      <c r="AF76" t="s">
        <v>975</v>
      </c>
      <c r="AG76" s="27" t="s">
        <v>175</v>
      </c>
      <c r="AK76" t="s">
        <v>176</v>
      </c>
      <c r="AN76" s="26" t="s">
        <v>978</v>
      </c>
      <c r="AO76" s="26" t="s">
        <v>40</v>
      </c>
      <c r="AP76" s="26" t="str">
        <f t="shared" si="102"/>
        <v/>
      </c>
      <c r="AQ76" s="26">
        <f t="shared" si="103"/>
        <v>2</v>
      </c>
      <c r="AR76" s="26" t="str">
        <f t="shared" si="104"/>
        <v/>
      </c>
      <c r="AS76" s="26" t="str">
        <f t="shared" si="105"/>
        <v/>
      </c>
      <c r="AT76" s="26" t="str">
        <f t="shared" si="106"/>
        <v/>
      </c>
      <c r="AU76" s="26" t="str">
        <f t="shared" si="107"/>
        <v/>
      </c>
      <c r="AV76" s="26" t="str">
        <f t="shared" si="108"/>
        <v/>
      </c>
      <c r="AW76" s="26" t="str">
        <f t="shared" si="109"/>
        <v/>
      </c>
      <c r="AX76" s="26" t="str">
        <f t="shared" si="110"/>
        <v/>
      </c>
      <c r="AY76" s="26" t="str">
        <f t="shared" si="111"/>
        <v/>
      </c>
      <c r="AZ76" s="26" t="str">
        <f t="shared" si="112"/>
        <v/>
      </c>
      <c r="BA76" s="26" t="str">
        <f t="shared" si="113"/>
        <v/>
      </c>
      <c r="BB76" s="26" t="str">
        <f t="shared" si="114"/>
        <v/>
      </c>
      <c r="BC76" s="26" t="str">
        <f t="shared" si="115"/>
        <v/>
      </c>
      <c r="BD76" s="26" t="str">
        <f t="shared" si="116"/>
        <v/>
      </c>
      <c r="BE76" s="26">
        <f t="shared" si="117"/>
        <v>2</v>
      </c>
      <c r="BF76" s="2">
        <v>1880</v>
      </c>
      <c r="BG76" s="5">
        <f t="shared" si="59"/>
        <v>7.75</v>
      </c>
      <c r="BH76" s="5">
        <f t="shared" si="84"/>
        <v>7</v>
      </c>
      <c r="BI76" s="5">
        <f t="shared" si="60"/>
        <v>10957</v>
      </c>
      <c r="BJ76">
        <v>2</v>
      </c>
      <c r="BK76" s="4">
        <f t="shared" si="85"/>
        <v>31</v>
      </c>
      <c r="BL76" s="3">
        <f t="shared" si="86"/>
        <v>0</v>
      </c>
      <c r="BM76" s="3">
        <f t="shared" si="87"/>
        <v>0</v>
      </c>
      <c r="BN76" s="3">
        <f t="shared" si="88"/>
        <v>0</v>
      </c>
      <c r="BO76" s="3">
        <f t="shared" si="89"/>
        <v>0</v>
      </c>
      <c r="BP76" s="3">
        <f t="shared" si="90"/>
        <v>0</v>
      </c>
      <c r="BQ76" s="3">
        <f t="shared" si="91"/>
        <v>31</v>
      </c>
      <c r="BR76">
        <v>13</v>
      </c>
      <c r="BS76" s="3">
        <f t="shared" si="92"/>
        <v>44</v>
      </c>
      <c r="BT76" s="3">
        <f t="shared" si="61"/>
        <v>0</v>
      </c>
      <c r="BU76" s="3" t="b">
        <f t="shared" si="93"/>
        <v>0</v>
      </c>
      <c r="BV76" s="3">
        <f t="shared" si="94"/>
        <v>0</v>
      </c>
      <c r="BW76" s="3">
        <f t="shared" si="95"/>
        <v>11001</v>
      </c>
      <c r="BX76" s="3">
        <f t="shared" si="96"/>
        <v>4</v>
      </c>
      <c r="BY76" s="3" t="str">
        <f t="shared" si="97"/>
        <v>Fri</v>
      </c>
      <c r="BZ76" s="20" t="str">
        <f t="shared" si="98"/>
        <v>Fri</v>
      </c>
      <c r="CA76" s="3">
        <f t="shared" si="99"/>
        <v>1</v>
      </c>
      <c r="CB76" s="24">
        <f t="shared" si="100"/>
        <v>1</v>
      </c>
      <c r="CD76" t="s">
        <v>512</v>
      </c>
      <c r="CE76" t="s">
        <v>502</v>
      </c>
      <c r="CF76" t="s">
        <v>533</v>
      </c>
      <c r="CH76">
        <v>0</v>
      </c>
      <c r="CI76" s="22">
        <f t="shared" si="101"/>
        <v>0</v>
      </c>
      <c r="CJ76" t="s">
        <v>61</v>
      </c>
      <c r="CK76" s="2">
        <v>24</v>
      </c>
      <c r="CL76" s="20" t="e">
        <f>#REF!</f>
        <v>#REF!</v>
      </c>
    </row>
    <row r="77" spans="1:90" ht="12.75" customHeight="1">
      <c r="A77" s="2">
        <f t="shared" si="62"/>
        <v>75</v>
      </c>
      <c r="B77" t="s">
        <v>4</v>
      </c>
      <c r="C77">
        <v>1880</v>
      </c>
      <c r="D77" s="3">
        <f t="shared" si="63"/>
        <v>7.75</v>
      </c>
      <c r="E77" s="3">
        <f t="shared" si="64"/>
        <v>7</v>
      </c>
      <c r="F77" s="3">
        <f t="shared" si="65"/>
        <v>10957</v>
      </c>
      <c r="G77">
        <v>2</v>
      </c>
      <c r="H77" s="3">
        <f t="shared" si="66"/>
        <v>31</v>
      </c>
      <c r="I77" s="3">
        <f t="shared" si="67"/>
        <v>0</v>
      </c>
      <c r="J77" s="3">
        <f t="shared" si="68"/>
        <v>0</v>
      </c>
      <c r="K77" s="3">
        <f t="shared" si="69"/>
        <v>0</v>
      </c>
      <c r="L77" s="3">
        <f t="shared" si="70"/>
        <v>0</v>
      </c>
      <c r="M77" s="3">
        <f t="shared" si="71"/>
        <v>0</v>
      </c>
      <c r="N77" s="3">
        <f t="shared" si="72"/>
        <v>31</v>
      </c>
      <c r="O77">
        <v>20</v>
      </c>
      <c r="P77" s="3">
        <f t="shared" si="73"/>
        <v>0</v>
      </c>
      <c r="Q77" s="3">
        <f t="shared" si="74"/>
        <v>51</v>
      </c>
      <c r="R77" s="3" t="b">
        <f t="shared" si="75"/>
        <v>0</v>
      </c>
      <c r="S77" s="3">
        <f t="shared" si="76"/>
        <v>0</v>
      </c>
      <c r="T77" s="3">
        <f t="shared" si="77"/>
        <v>11008</v>
      </c>
      <c r="U77" s="3">
        <f t="shared" si="78"/>
        <v>4</v>
      </c>
      <c r="V77" s="18" t="str">
        <f t="shared" si="79"/>
        <v>Fri</v>
      </c>
      <c r="W77" s="1" t="s">
        <v>6</v>
      </c>
      <c r="X77" s="3">
        <f t="shared" si="80"/>
        <v>4</v>
      </c>
      <c r="Y77" s="3">
        <f t="shared" si="81"/>
        <v>1</v>
      </c>
      <c r="Z77" s="3">
        <f t="shared" si="82"/>
        <v>0</v>
      </c>
      <c r="AA77" s="3">
        <f t="shared" si="83"/>
        <v>11007</v>
      </c>
      <c r="AB77" t="s">
        <v>15</v>
      </c>
      <c r="AC77" t="s">
        <v>173</v>
      </c>
      <c r="AD77" s="26" t="s">
        <v>14</v>
      </c>
      <c r="AG77" s="27" t="s">
        <v>175</v>
      </c>
      <c r="AK77" t="s">
        <v>176</v>
      </c>
      <c r="AN77" s="26" t="s">
        <v>978</v>
      </c>
      <c r="AO77" s="26" t="s">
        <v>40</v>
      </c>
      <c r="AP77" s="26" t="str">
        <f t="shared" si="102"/>
        <v/>
      </c>
      <c r="AQ77" s="26">
        <f t="shared" si="103"/>
        <v>2</v>
      </c>
      <c r="AR77" s="26" t="str">
        <f t="shared" si="104"/>
        <v/>
      </c>
      <c r="AS77" s="26" t="str">
        <f t="shared" si="105"/>
        <v/>
      </c>
      <c r="AT77" s="26" t="str">
        <f t="shared" si="106"/>
        <v/>
      </c>
      <c r="AU77" s="26" t="str">
        <f t="shared" si="107"/>
        <v/>
      </c>
      <c r="AV77" s="26" t="str">
        <f t="shared" si="108"/>
        <v/>
      </c>
      <c r="AW77" s="26" t="str">
        <f t="shared" si="109"/>
        <v/>
      </c>
      <c r="AX77" s="26" t="str">
        <f t="shared" si="110"/>
        <v/>
      </c>
      <c r="AY77" s="26" t="str">
        <f t="shared" si="111"/>
        <v/>
      </c>
      <c r="AZ77" s="26" t="str">
        <f t="shared" si="112"/>
        <v/>
      </c>
      <c r="BA77" s="26" t="str">
        <f t="shared" si="113"/>
        <v/>
      </c>
      <c r="BB77" s="26" t="str">
        <f t="shared" si="114"/>
        <v/>
      </c>
      <c r="BC77" s="26" t="str">
        <f t="shared" si="115"/>
        <v/>
      </c>
      <c r="BD77" s="26" t="str">
        <f t="shared" si="116"/>
        <v/>
      </c>
      <c r="BE77" s="26">
        <f t="shared" si="117"/>
        <v>2</v>
      </c>
      <c r="BF77" s="2">
        <v>1880</v>
      </c>
      <c r="BG77" s="5">
        <f t="shared" si="59"/>
        <v>7.75</v>
      </c>
      <c r="BH77" s="5">
        <f t="shared" si="84"/>
        <v>7</v>
      </c>
      <c r="BI77" s="5">
        <f t="shared" si="60"/>
        <v>10957</v>
      </c>
      <c r="BJ77">
        <v>2</v>
      </c>
      <c r="BK77" s="4">
        <f t="shared" si="85"/>
        <v>31</v>
      </c>
      <c r="BL77" s="3">
        <f t="shared" si="86"/>
        <v>0</v>
      </c>
      <c r="BM77" s="3">
        <f t="shared" si="87"/>
        <v>0</v>
      </c>
      <c r="BN77" s="3">
        <f t="shared" si="88"/>
        <v>0</v>
      </c>
      <c r="BO77" s="3">
        <f t="shared" si="89"/>
        <v>0</v>
      </c>
      <c r="BP77" s="3">
        <f t="shared" si="90"/>
        <v>0</v>
      </c>
      <c r="BQ77" s="3">
        <f t="shared" si="91"/>
        <v>31</v>
      </c>
      <c r="BR77">
        <v>13</v>
      </c>
      <c r="BS77" s="3">
        <f t="shared" si="92"/>
        <v>44</v>
      </c>
      <c r="BT77" s="3">
        <f t="shared" si="61"/>
        <v>0</v>
      </c>
      <c r="BU77" s="3" t="b">
        <f t="shared" si="93"/>
        <v>0</v>
      </c>
      <c r="BV77" s="3">
        <f t="shared" si="94"/>
        <v>0</v>
      </c>
      <c r="BW77" s="3">
        <f t="shared" si="95"/>
        <v>11001</v>
      </c>
      <c r="BX77" s="3">
        <f t="shared" si="96"/>
        <v>4</v>
      </c>
      <c r="BY77" s="3" t="str">
        <f t="shared" si="97"/>
        <v>Fri</v>
      </c>
      <c r="BZ77" s="20" t="str">
        <f t="shared" si="98"/>
        <v>Fri</v>
      </c>
      <c r="CA77" s="3">
        <f t="shared" si="99"/>
        <v>6</v>
      </c>
      <c r="CB77" s="24">
        <f t="shared" si="100"/>
        <v>6</v>
      </c>
      <c r="CD77" t="s">
        <v>511</v>
      </c>
      <c r="CE77" t="s">
        <v>502</v>
      </c>
      <c r="CF77" t="s">
        <v>539</v>
      </c>
      <c r="CH77">
        <v>0</v>
      </c>
      <c r="CI77" s="22">
        <f t="shared" si="101"/>
        <v>0</v>
      </c>
      <c r="CJ77" t="s">
        <v>16</v>
      </c>
      <c r="CK77" s="2">
        <v>28</v>
      </c>
      <c r="CL77" s="20" t="e">
        <f>#REF!</f>
        <v>#REF!</v>
      </c>
    </row>
    <row r="78" spans="1:90" ht="12.75" hidden="1" customHeight="1">
      <c r="A78" s="2">
        <f t="shared" si="62"/>
        <v>76</v>
      </c>
      <c r="B78" t="s">
        <v>4</v>
      </c>
      <c r="C78">
        <v>1880</v>
      </c>
      <c r="D78" s="3">
        <f t="shared" si="63"/>
        <v>7.75</v>
      </c>
      <c r="E78" s="3">
        <f t="shared" si="64"/>
        <v>7</v>
      </c>
      <c r="F78" s="3">
        <f t="shared" si="65"/>
        <v>10957</v>
      </c>
      <c r="G78">
        <v>2</v>
      </c>
      <c r="H78" s="3">
        <f t="shared" si="66"/>
        <v>31</v>
      </c>
      <c r="I78" s="3">
        <f t="shared" si="67"/>
        <v>0</v>
      </c>
      <c r="J78" s="3">
        <f t="shared" si="68"/>
        <v>0</v>
      </c>
      <c r="K78" s="3">
        <f t="shared" si="69"/>
        <v>0</v>
      </c>
      <c r="L78" s="3">
        <f t="shared" si="70"/>
        <v>0</v>
      </c>
      <c r="M78" s="3">
        <f t="shared" si="71"/>
        <v>0</v>
      </c>
      <c r="N78" s="3">
        <f t="shared" si="72"/>
        <v>31</v>
      </c>
      <c r="O78">
        <v>20</v>
      </c>
      <c r="P78" s="3">
        <f t="shared" si="73"/>
        <v>0</v>
      </c>
      <c r="Q78" s="3">
        <f t="shared" si="74"/>
        <v>51</v>
      </c>
      <c r="R78" s="3" t="b">
        <f t="shared" si="75"/>
        <v>0</v>
      </c>
      <c r="S78" s="3">
        <f t="shared" si="76"/>
        <v>0</v>
      </c>
      <c r="T78" s="3">
        <f t="shared" si="77"/>
        <v>11008</v>
      </c>
      <c r="U78" s="3">
        <f t="shared" si="78"/>
        <v>4</v>
      </c>
      <c r="V78" s="18" t="str">
        <f t="shared" si="79"/>
        <v>Fri</v>
      </c>
      <c r="W78" s="1" t="s">
        <v>8</v>
      </c>
      <c r="X78" s="3">
        <f t="shared" si="80"/>
        <v>10</v>
      </c>
      <c r="Y78" s="3">
        <f t="shared" si="81"/>
        <v>3</v>
      </c>
      <c r="Z78" s="3">
        <f t="shared" si="82"/>
        <v>0</v>
      </c>
      <c r="AA78" s="3">
        <f t="shared" si="83"/>
        <v>11005</v>
      </c>
      <c r="AB78" t="s">
        <v>187</v>
      </c>
      <c r="AC78" t="s">
        <v>47</v>
      </c>
      <c r="AD78" s="26" t="s">
        <v>14</v>
      </c>
      <c r="AG78" s="27" t="s">
        <v>188</v>
      </c>
      <c r="AK78" t="s">
        <v>189</v>
      </c>
      <c r="AN78" s="26" t="s">
        <v>981</v>
      </c>
      <c r="AO78" s="26" t="s">
        <v>627</v>
      </c>
      <c r="AP78" s="26" t="str">
        <f t="shared" si="102"/>
        <v/>
      </c>
      <c r="AQ78" s="26" t="str">
        <f t="shared" si="103"/>
        <v/>
      </c>
      <c r="AR78" s="26" t="str">
        <f t="shared" si="104"/>
        <v/>
      </c>
      <c r="AS78" s="26" t="str">
        <f t="shared" si="105"/>
        <v/>
      </c>
      <c r="AT78" s="26" t="str">
        <f t="shared" si="106"/>
        <v/>
      </c>
      <c r="AU78" s="26" t="str">
        <f t="shared" si="107"/>
        <v/>
      </c>
      <c r="AV78" s="26" t="str">
        <f t="shared" si="108"/>
        <v/>
      </c>
      <c r="AW78" s="26" t="str">
        <f t="shared" si="109"/>
        <v/>
      </c>
      <c r="AX78" s="26" t="str">
        <f t="shared" si="110"/>
        <v/>
      </c>
      <c r="AY78" s="26">
        <f t="shared" si="111"/>
        <v>10</v>
      </c>
      <c r="AZ78" s="26" t="str">
        <f t="shared" si="112"/>
        <v/>
      </c>
      <c r="BA78" s="26" t="str">
        <f t="shared" si="113"/>
        <v/>
      </c>
      <c r="BB78" s="26" t="str">
        <f t="shared" si="114"/>
        <v/>
      </c>
      <c r="BC78" s="26" t="str">
        <f t="shared" si="115"/>
        <v/>
      </c>
      <c r="BD78" s="26" t="str">
        <f t="shared" si="116"/>
        <v/>
      </c>
      <c r="BE78" s="26">
        <f t="shared" si="117"/>
        <v>10</v>
      </c>
      <c r="BF78" s="2">
        <v>1880</v>
      </c>
      <c r="BG78" s="5">
        <f t="shared" si="59"/>
        <v>7.75</v>
      </c>
      <c r="BH78" s="5">
        <f t="shared" si="84"/>
        <v>7</v>
      </c>
      <c r="BI78" s="5">
        <f t="shared" si="60"/>
        <v>10957</v>
      </c>
      <c r="BJ78">
        <v>1</v>
      </c>
      <c r="BK78" s="4">
        <f t="shared" si="85"/>
        <v>0</v>
      </c>
      <c r="BL78" s="3">
        <f t="shared" si="86"/>
        <v>0</v>
      </c>
      <c r="BM78" s="3">
        <f t="shared" si="87"/>
        <v>0</v>
      </c>
      <c r="BN78" s="3">
        <f t="shared" si="88"/>
        <v>0</v>
      </c>
      <c r="BO78" s="3">
        <f t="shared" si="89"/>
        <v>0</v>
      </c>
      <c r="BP78" s="3">
        <f t="shared" si="90"/>
        <v>0</v>
      </c>
      <c r="BQ78" s="3">
        <f t="shared" si="91"/>
        <v>0</v>
      </c>
      <c r="BR78">
        <v>31</v>
      </c>
      <c r="BS78" s="3">
        <f t="shared" si="92"/>
        <v>31</v>
      </c>
      <c r="BT78" s="3">
        <f t="shared" si="61"/>
        <v>0</v>
      </c>
      <c r="BU78" s="3" t="b">
        <f t="shared" si="93"/>
        <v>0</v>
      </c>
      <c r="BV78" s="3">
        <f t="shared" si="94"/>
        <v>0</v>
      </c>
      <c r="BW78" s="3">
        <f t="shared" si="95"/>
        <v>10988</v>
      </c>
      <c r="BX78" s="3">
        <f t="shared" si="96"/>
        <v>5</v>
      </c>
      <c r="BY78" s="3" t="str">
        <f t="shared" si="97"/>
        <v>Sat</v>
      </c>
      <c r="BZ78" s="20" t="str">
        <f t="shared" si="98"/>
        <v>Sat</v>
      </c>
      <c r="CA78" s="3">
        <f t="shared" si="99"/>
        <v>17</v>
      </c>
      <c r="CB78" s="24">
        <f t="shared" si="100"/>
        <v>17</v>
      </c>
      <c r="CD78" t="s">
        <v>501</v>
      </c>
      <c r="CE78" t="s">
        <v>36</v>
      </c>
      <c r="CF78" t="s">
        <v>537</v>
      </c>
      <c r="CH78">
        <v>0</v>
      </c>
      <c r="CI78" s="22">
        <f t="shared" si="101"/>
        <v>0</v>
      </c>
      <c r="CJ78" t="s">
        <v>16</v>
      </c>
      <c r="CK78" s="2">
        <v>26</v>
      </c>
      <c r="CL78" s="20" t="e">
        <f>#REF!</f>
        <v>#REF!</v>
      </c>
    </row>
    <row r="79" spans="1:90" ht="12.75" customHeight="1">
      <c r="A79" s="2">
        <f t="shared" si="62"/>
        <v>77</v>
      </c>
      <c r="B79" t="s">
        <v>4</v>
      </c>
      <c r="C79">
        <v>1880</v>
      </c>
      <c r="D79" s="3">
        <f t="shared" si="63"/>
        <v>7.75</v>
      </c>
      <c r="E79" s="3">
        <f t="shared" si="64"/>
        <v>7</v>
      </c>
      <c r="F79" s="3">
        <f t="shared" si="65"/>
        <v>10957</v>
      </c>
      <c r="G79">
        <v>2</v>
      </c>
      <c r="H79" s="3">
        <f t="shared" si="66"/>
        <v>31</v>
      </c>
      <c r="I79" s="3">
        <f t="shared" si="67"/>
        <v>0</v>
      </c>
      <c r="J79" s="3">
        <f t="shared" si="68"/>
        <v>0</v>
      </c>
      <c r="K79" s="3">
        <f t="shared" si="69"/>
        <v>0</v>
      </c>
      <c r="L79" s="3">
        <f t="shared" si="70"/>
        <v>0</v>
      </c>
      <c r="M79" s="3">
        <f t="shared" si="71"/>
        <v>0</v>
      </c>
      <c r="N79" s="3">
        <f t="shared" si="72"/>
        <v>31</v>
      </c>
      <c r="O79">
        <v>20</v>
      </c>
      <c r="P79" s="3">
        <f t="shared" si="73"/>
        <v>0</v>
      </c>
      <c r="Q79" s="3">
        <f t="shared" si="74"/>
        <v>51</v>
      </c>
      <c r="R79" s="3" t="b">
        <f t="shared" si="75"/>
        <v>0</v>
      </c>
      <c r="S79" s="3">
        <f t="shared" si="76"/>
        <v>0</v>
      </c>
      <c r="T79" s="3">
        <f t="shared" si="77"/>
        <v>11008</v>
      </c>
      <c r="U79" s="3">
        <f t="shared" si="78"/>
        <v>4</v>
      </c>
      <c r="V79" s="18" t="str">
        <f t="shared" si="79"/>
        <v>Fri</v>
      </c>
      <c r="W79" s="1" t="s">
        <v>10</v>
      </c>
      <c r="X79" s="3">
        <f t="shared" si="80"/>
        <v>7</v>
      </c>
      <c r="Y79" s="3">
        <f t="shared" si="81"/>
        <v>2</v>
      </c>
      <c r="Z79" s="3">
        <f t="shared" si="82"/>
        <v>0</v>
      </c>
      <c r="AA79" s="3">
        <f t="shared" si="83"/>
        <v>11006</v>
      </c>
      <c r="AB79" t="s">
        <v>190</v>
      </c>
      <c r="AC79" t="s">
        <v>116</v>
      </c>
      <c r="AD79" s="26" t="s">
        <v>14</v>
      </c>
      <c r="AG79" s="27" t="s">
        <v>188</v>
      </c>
      <c r="AK79" t="s">
        <v>191</v>
      </c>
      <c r="AL79" t="s">
        <v>192</v>
      </c>
      <c r="AM79" t="s">
        <v>929</v>
      </c>
      <c r="AN79" s="31" t="s">
        <v>982</v>
      </c>
      <c r="AO79" s="26" t="s">
        <v>67</v>
      </c>
      <c r="AP79" s="26" t="str">
        <f t="shared" si="102"/>
        <v/>
      </c>
      <c r="AQ79" s="26" t="str">
        <f t="shared" si="103"/>
        <v/>
      </c>
      <c r="AR79" s="26" t="str">
        <f t="shared" si="104"/>
        <v/>
      </c>
      <c r="AS79" s="26">
        <f t="shared" si="105"/>
        <v>4</v>
      </c>
      <c r="AT79" s="26" t="str">
        <f t="shared" si="106"/>
        <v/>
      </c>
      <c r="AU79" s="26" t="str">
        <f t="shared" si="107"/>
        <v/>
      </c>
      <c r="AV79" s="26" t="str">
        <f t="shared" si="108"/>
        <v/>
      </c>
      <c r="AW79" s="26" t="str">
        <f t="shared" si="109"/>
        <v/>
      </c>
      <c r="AX79" s="26" t="str">
        <f t="shared" si="110"/>
        <v/>
      </c>
      <c r="AY79" s="26" t="str">
        <f t="shared" si="111"/>
        <v/>
      </c>
      <c r="AZ79" s="26" t="str">
        <f t="shared" si="112"/>
        <v/>
      </c>
      <c r="BA79" s="26" t="str">
        <f t="shared" si="113"/>
        <v/>
      </c>
      <c r="BB79" s="26" t="str">
        <f t="shared" si="114"/>
        <v/>
      </c>
      <c r="BC79" s="26" t="str">
        <f t="shared" si="115"/>
        <v/>
      </c>
      <c r="BD79" s="26" t="str">
        <f t="shared" si="116"/>
        <v/>
      </c>
      <c r="BE79" s="26">
        <f t="shared" si="117"/>
        <v>4</v>
      </c>
      <c r="BF79" s="2">
        <v>1880</v>
      </c>
      <c r="BG79" s="5">
        <f t="shared" si="59"/>
        <v>7.75</v>
      </c>
      <c r="BH79" s="5">
        <f t="shared" si="84"/>
        <v>7</v>
      </c>
      <c r="BI79" s="5">
        <f t="shared" si="60"/>
        <v>10957</v>
      </c>
      <c r="BJ79">
        <v>2</v>
      </c>
      <c r="BK79" s="4">
        <f t="shared" si="85"/>
        <v>31</v>
      </c>
      <c r="BL79" s="3">
        <f t="shared" si="86"/>
        <v>0</v>
      </c>
      <c r="BM79" s="3">
        <f t="shared" si="87"/>
        <v>0</v>
      </c>
      <c r="BN79" s="3">
        <f t="shared" si="88"/>
        <v>0</v>
      </c>
      <c r="BO79" s="3">
        <f t="shared" si="89"/>
        <v>0</v>
      </c>
      <c r="BP79" s="3">
        <f t="shared" si="90"/>
        <v>0</v>
      </c>
      <c r="BQ79" s="3">
        <f t="shared" si="91"/>
        <v>31</v>
      </c>
      <c r="BR79">
        <v>17</v>
      </c>
      <c r="BS79" s="3">
        <f t="shared" si="92"/>
        <v>48</v>
      </c>
      <c r="BT79" s="3">
        <f t="shared" si="61"/>
        <v>0</v>
      </c>
      <c r="BU79" s="3" t="b">
        <f t="shared" si="93"/>
        <v>0</v>
      </c>
      <c r="BV79" s="3">
        <f t="shared" si="94"/>
        <v>0</v>
      </c>
      <c r="BW79" s="3">
        <f t="shared" si="95"/>
        <v>11005</v>
      </c>
      <c r="BX79" s="3">
        <f t="shared" si="96"/>
        <v>1</v>
      </c>
      <c r="BY79" s="3" t="str">
        <f t="shared" si="97"/>
        <v>Tue</v>
      </c>
      <c r="BZ79" s="20" t="str">
        <f t="shared" si="98"/>
        <v>Tue</v>
      </c>
      <c r="CA79" s="3">
        <f t="shared" si="99"/>
        <v>1</v>
      </c>
      <c r="CB79" s="24">
        <f t="shared" si="100"/>
        <v>1</v>
      </c>
      <c r="CD79" t="s">
        <v>503</v>
      </c>
      <c r="CE79" t="s">
        <v>513</v>
      </c>
      <c r="CF79" t="s">
        <v>538</v>
      </c>
      <c r="CH79">
        <v>14</v>
      </c>
      <c r="CI79" s="22">
        <f t="shared" si="101"/>
        <v>3.8356164383561646E-2</v>
      </c>
      <c r="CJ79" t="s">
        <v>16</v>
      </c>
      <c r="CK79" s="2">
        <v>27</v>
      </c>
      <c r="CL79" s="20" t="e">
        <f>#REF!</f>
        <v>#REF!</v>
      </c>
    </row>
    <row r="80" spans="1:90" ht="12.75" customHeight="1">
      <c r="A80" s="2">
        <f t="shared" si="62"/>
        <v>78</v>
      </c>
      <c r="B80" t="s">
        <v>4</v>
      </c>
      <c r="C80">
        <v>1880</v>
      </c>
      <c r="D80" s="3">
        <f t="shared" si="63"/>
        <v>7.75</v>
      </c>
      <c r="E80" s="3">
        <f t="shared" si="64"/>
        <v>7</v>
      </c>
      <c r="F80" s="3">
        <f t="shared" si="65"/>
        <v>10957</v>
      </c>
      <c r="G80">
        <v>2</v>
      </c>
      <c r="H80" s="3">
        <f t="shared" si="66"/>
        <v>31</v>
      </c>
      <c r="I80" s="3">
        <f t="shared" si="67"/>
        <v>0</v>
      </c>
      <c r="J80" s="3">
        <f t="shared" si="68"/>
        <v>0</v>
      </c>
      <c r="K80" s="3">
        <f t="shared" si="69"/>
        <v>0</v>
      </c>
      <c r="L80" s="3">
        <f t="shared" si="70"/>
        <v>0</v>
      </c>
      <c r="M80" s="3">
        <f t="shared" si="71"/>
        <v>0</v>
      </c>
      <c r="N80" s="3">
        <f t="shared" si="72"/>
        <v>31</v>
      </c>
      <c r="O80">
        <v>20</v>
      </c>
      <c r="P80" s="3">
        <f t="shared" si="73"/>
        <v>0</v>
      </c>
      <c r="Q80" s="3">
        <f t="shared" si="74"/>
        <v>51</v>
      </c>
      <c r="R80" s="3" t="b">
        <f t="shared" si="75"/>
        <v>0</v>
      </c>
      <c r="S80" s="3">
        <f t="shared" si="76"/>
        <v>0</v>
      </c>
      <c r="T80" s="3">
        <f t="shared" si="77"/>
        <v>11008</v>
      </c>
      <c r="U80" s="3">
        <f t="shared" si="78"/>
        <v>4</v>
      </c>
      <c r="V80" s="18" t="str">
        <f t="shared" si="79"/>
        <v>Fri</v>
      </c>
      <c r="W80" s="1" t="s">
        <v>10</v>
      </c>
      <c r="X80" s="3">
        <f t="shared" si="80"/>
        <v>7</v>
      </c>
      <c r="Y80" s="3">
        <f t="shared" si="81"/>
        <v>2</v>
      </c>
      <c r="Z80" s="3">
        <f t="shared" si="82"/>
        <v>0</v>
      </c>
      <c r="AA80" s="3">
        <f t="shared" si="83"/>
        <v>11006</v>
      </c>
      <c r="AB80" t="s">
        <v>43</v>
      </c>
      <c r="AC80" t="s">
        <v>98</v>
      </c>
      <c r="AD80" s="26" t="s">
        <v>14</v>
      </c>
      <c r="AG80" s="27" t="s">
        <v>188</v>
      </c>
      <c r="AK80" t="s">
        <v>193</v>
      </c>
      <c r="AL80" t="s">
        <v>192</v>
      </c>
      <c r="AM80" t="s">
        <v>929</v>
      </c>
      <c r="AN80" s="31" t="s">
        <v>982</v>
      </c>
      <c r="AO80" s="26" t="s">
        <v>67</v>
      </c>
      <c r="AP80" s="26" t="str">
        <f t="shared" si="102"/>
        <v/>
      </c>
      <c r="AQ80" s="26" t="str">
        <f t="shared" si="103"/>
        <v/>
      </c>
      <c r="AR80" s="26" t="str">
        <f t="shared" si="104"/>
        <v/>
      </c>
      <c r="AS80" s="26">
        <f t="shared" si="105"/>
        <v>4</v>
      </c>
      <c r="AT80" s="26" t="str">
        <f t="shared" si="106"/>
        <v/>
      </c>
      <c r="AU80" s="26" t="str">
        <f t="shared" si="107"/>
        <v/>
      </c>
      <c r="AV80" s="26" t="str">
        <f t="shared" si="108"/>
        <v/>
      </c>
      <c r="AW80" s="26" t="str">
        <f t="shared" si="109"/>
        <v/>
      </c>
      <c r="AX80" s="26" t="str">
        <f t="shared" si="110"/>
        <v/>
      </c>
      <c r="AY80" s="26" t="str">
        <f t="shared" si="111"/>
        <v/>
      </c>
      <c r="AZ80" s="26" t="str">
        <f t="shared" si="112"/>
        <v/>
      </c>
      <c r="BA80" s="26" t="str">
        <f t="shared" si="113"/>
        <v/>
      </c>
      <c r="BB80" s="26" t="str">
        <f t="shared" si="114"/>
        <v/>
      </c>
      <c r="BC80" s="26" t="str">
        <f t="shared" si="115"/>
        <v/>
      </c>
      <c r="BD80" s="26" t="str">
        <f t="shared" si="116"/>
        <v/>
      </c>
      <c r="BE80" s="26">
        <f t="shared" si="117"/>
        <v>4</v>
      </c>
      <c r="BF80" s="2">
        <v>1880</v>
      </c>
      <c r="BG80" s="5">
        <f t="shared" si="59"/>
        <v>7.75</v>
      </c>
      <c r="BH80" s="5">
        <f t="shared" si="84"/>
        <v>7</v>
      </c>
      <c r="BI80" s="5">
        <f t="shared" si="60"/>
        <v>10957</v>
      </c>
      <c r="BJ80">
        <v>2</v>
      </c>
      <c r="BK80" s="4">
        <f t="shared" si="85"/>
        <v>31</v>
      </c>
      <c r="BL80" s="3">
        <f t="shared" si="86"/>
        <v>0</v>
      </c>
      <c r="BM80" s="3">
        <f t="shared" si="87"/>
        <v>0</v>
      </c>
      <c r="BN80" s="3">
        <f t="shared" si="88"/>
        <v>0</v>
      </c>
      <c r="BO80" s="3">
        <f t="shared" si="89"/>
        <v>0</v>
      </c>
      <c r="BP80" s="3">
        <f t="shared" si="90"/>
        <v>0</v>
      </c>
      <c r="BQ80" s="3">
        <f t="shared" si="91"/>
        <v>31</v>
      </c>
      <c r="BR80">
        <v>17</v>
      </c>
      <c r="BS80" s="3">
        <f t="shared" si="92"/>
        <v>48</v>
      </c>
      <c r="BT80" s="3">
        <f t="shared" si="61"/>
        <v>0</v>
      </c>
      <c r="BU80" s="3" t="b">
        <f t="shared" si="93"/>
        <v>0</v>
      </c>
      <c r="BV80" s="3">
        <f t="shared" si="94"/>
        <v>0</v>
      </c>
      <c r="BW80" s="3">
        <f t="shared" si="95"/>
        <v>11005</v>
      </c>
      <c r="BX80" s="3">
        <f t="shared" si="96"/>
        <v>1</v>
      </c>
      <c r="BY80" s="3" t="str">
        <f t="shared" si="97"/>
        <v>Tue</v>
      </c>
      <c r="BZ80" s="20" t="str">
        <f t="shared" si="98"/>
        <v>Tue</v>
      </c>
      <c r="CA80" s="3">
        <f t="shared" si="99"/>
        <v>1</v>
      </c>
      <c r="CB80" s="24">
        <f t="shared" si="100"/>
        <v>1</v>
      </c>
      <c r="CD80" t="s">
        <v>503</v>
      </c>
      <c r="CE80" t="s">
        <v>513</v>
      </c>
      <c r="CF80" t="s">
        <v>538</v>
      </c>
      <c r="CH80">
        <v>14</v>
      </c>
      <c r="CI80" s="22">
        <f t="shared" si="101"/>
        <v>3.8356164383561646E-2</v>
      </c>
      <c r="CJ80" t="s">
        <v>16</v>
      </c>
      <c r="CK80" s="2">
        <v>27</v>
      </c>
      <c r="CL80" s="20" t="e">
        <f>#REF!</f>
        <v>#REF!</v>
      </c>
    </row>
    <row r="81" spans="1:90" ht="12.75" customHeight="1">
      <c r="A81" s="2">
        <f t="shared" si="62"/>
        <v>79</v>
      </c>
      <c r="B81" t="s">
        <v>4</v>
      </c>
      <c r="C81">
        <v>1880</v>
      </c>
      <c r="D81" s="3">
        <f t="shared" si="63"/>
        <v>7.75</v>
      </c>
      <c r="E81" s="3">
        <f t="shared" si="64"/>
        <v>7</v>
      </c>
      <c r="F81" s="3">
        <f t="shared" si="65"/>
        <v>10957</v>
      </c>
      <c r="G81">
        <v>2</v>
      </c>
      <c r="H81" s="3">
        <f t="shared" si="66"/>
        <v>31</v>
      </c>
      <c r="I81" s="3">
        <f t="shared" si="67"/>
        <v>0</v>
      </c>
      <c r="J81" s="3">
        <f t="shared" si="68"/>
        <v>0</v>
      </c>
      <c r="K81" s="3">
        <f t="shared" si="69"/>
        <v>0</v>
      </c>
      <c r="L81" s="3">
        <f t="shared" si="70"/>
        <v>0</v>
      </c>
      <c r="M81" s="3">
        <f t="shared" si="71"/>
        <v>0</v>
      </c>
      <c r="N81" s="3">
        <f t="shared" si="72"/>
        <v>31</v>
      </c>
      <c r="O81">
        <v>27</v>
      </c>
      <c r="P81" s="3">
        <f t="shared" si="73"/>
        <v>0</v>
      </c>
      <c r="Q81" s="3">
        <f t="shared" si="74"/>
        <v>58</v>
      </c>
      <c r="R81" s="3" t="b">
        <f t="shared" si="75"/>
        <v>0</v>
      </c>
      <c r="S81" s="3">
        <f t="shared" si="76"/>
        <v>0</v>
      </c>
      <c r="T81" s="3">
        <f t="shared" si="77"/>
        <v>11015</v>
      </c>
      <c r="U81" s="3">
        <f t="shared" si="78"/>
        <v>4</v>
      </c>
      <c r="V81" s="18" t="str">
        <f t="shared" si="79"/>
        <v>Fri</v>
      </c>
      <c r="W81" s="1" t="s">
        <v>5</v>
      </c>
      <c r="X81" s="3">
        <f t="shared" si="80"/>
        <v>13</v>
      </c>
      <c r="Y81" s="3">
        <f t="shared" si="81"/>
        <v>4</v>
      </c>
      <c r="Z81" s="3">
        <f t="shared" si="82"/>
        <v>0</v>
      </c>
      <c r="AA81" s="3">
        <f t="shared" si="83"/>
        <v>11011</v>
      </c>
      <c r="AB81" t="s">
        <v>202</v>
      </c>
      <c r="AC81" t="s">
        <v>200</v>
      </c>
      <c r="AD81" s="26" t="s">
        <v>89</v>
      </c>
      <c r="AH81" t="s">
        <v>203</v>
      </c>
      <c r="AI81" t="s">
        <v>929</v>
      </c>
      <c r="AK81" t="s">
        <v>86</v>
      </c>
      <c r="AL81" t="s">
        <v>851</v>
      </c>
      <c r="AM81" t="s">
        <v>929</v>
      </c>
      <c r="AN81" s="26" t="s">
        <v>979</v>
      </c>
      <c r="AO81" s="26" t="s">
        <v>24</v>
      </c>
      <c r="AP81" s="26">
        <f t="shared" si="102"/>
        <v>1</v>
      </c>
      <c r="AQ81" s="26" t="str">
        <f t="shared" si="103"/>
        <v/>
      </c>
      <c r="AR81" s="26" t="str">
        <f t="shared" si="104"/>
        <v/>
      </c>
      <c r="AS81" s="26" t="str">
        <f t="shared" si="105"/>
        <v/>
      </c>
      <c r="AT81" s="26" t="str">
        <f t="shared" si="106"/>
        <v/>
      </c>
      <c r="AU81" s="26" t="str">
        <f t="shared" si="107"/>
        <v/>
      </c>
      <c r="AV81" s="26" t="str">
        <f t="shared" si="108"/>
        <v/>
      </c>
      <c r="AW81" s="26" t="str">
        <f t="shared" si="109"/>
        <v/>
      </c>
      <c r="AX81" s="26" t="str">
        <f t="shared" si="110"/>
        <v/>
      </c>
      <c r="AY81" s="26" t="str">
        <f t="shared" si="111"/>
        <v/>
      </c>
      <c r="AZ81" s="26" t="str">
        <f t="shared" si="112"/>
        <v/>
      </c>
      <c r="BA81" s="26" t="str">
        <f t="shared" si="113"/>
        <v/>
      </c>
      <c r="BB81" s="26" t="str">
        <f t="shared" si="114"/>
        <v/>
      </c>
      <c r="BC81" s="26" t="str">
        <f t="shared" si="115"/>
        <v/>
      </c>
      <c r="BD81" s="26" t="str">
        <f t="shared" si="116"/>
        <v/>
      </c>
      <c r="BE81" s="26">
        <f t="shared" si="117"/>
        <v>1</v>
      </c>
      <c r="BF81" s="2">
        <v>1880</v>
      </c>
      <c r="BG81" s="5">
        <f t="shared" si="59"/>
        <v>7.75</v>
      </c>
      <c r="BH81" s="5">
        <f t="shared" si="84"/>
        <v>7</v>
      </c>
      <c r="BI81" s="5">
        <f t="shared" si="60"/>
        <v>10957</v>
      </c>
      <c r="BJ81">
        <v>2</v>
      </c>
      <c r="BK81" s="4">
        <f t="shared" si="85"/>
        <v>31</v>
      </c>
      <c r="BL81" s="3">
        <f t="shared" si="86"/>
        <v>0</v>
      </c>
      <c r="BM81" s="3">
        <f t="shared" si="87"/>
        <v>0</v>
      </c>
      <c r="BN81" s="3">
        <f t="shared" si="88"/>
        <v>0</v>
      </c>
      <c r="BO81" s="3">
        <f t="shared" si="89"/>
        <v>0</v>
      </c>
      <c r="BP81" s="3">
        <f t="shared" si="90"/>
        <v>0</v>
      </c>
      <c r="BQ81" s="3">
        <f t="shared" si="91"/>
        <v>31</v>
      </c>
      <c r="BR81">
        <v>22</v>
      </c>
      <c r="BS81" s="3">
        <f t="shared" si="92"/>
        <v>53</v>
      </c>
      <c r="BT81" s="3">
        <f t="shared" si="61"/>
        <v>0</v>
      </c>
      <c r="BU81" s="3" t="b">
        <f t="shared" si="93"/>
        <v>0</v>
      </c>
      <c r="BV81" s="3">
        <f t="shared" si="94"/>
        <v>0</v>
      </c>
      <c r="BW81" s="3">
        <f t="shared" si="95"/>
        <v>11010</v>
      </c>
      <c r="BX81" s="3">
        <f t="shared" si="96"/>
        <v>6</v>
      </c>
      <c r="BY81" s="3" t="str">
        <f t="shared" si="97"/>
        <v>Sun</v>
      </c>
      <c r="BZ81" s="20" t="str">
        <f t="shared" si="98"/>
        <v>Sun</v>
      </c>
      <c r="CA81" s="3">
        <f t="shared" si="99"/>
        <v>1</v>
      </c>
      <c r="CB81" s="24">
        <f t="shared" si="100"/>
        <v>1</v>
      </c>
      <c r="CD81" t="s">
        <v>503</v>
      </c>
      <c r="CE81" t="s">
        <v>504</v>
      </c>
      <c r="CF81" t="s">
        <v>508</v>
      </c>
      <c r="CG81">
        <v>60</v>
      </c>
      <c r="CH81">
        <v>0</v>
      </c>
      <c r="CI81" s="22">
        <f t="shared" si="101"/>
        <v>0</v>
      </c>
      <c r="CJ81" t="s">
        <v>16</v>
      </c>
      <c r="CK81" s="2">
        <v>30</v>
      </c>
      <c r="CL81" s="20" t="e">
        <f>#REF!</f>
        <v>#REF!</v>
      </c>
    </row>
    <row r="82" spans="1:90" ht="12.75" customHeight="1">
      <c r="A82" s="2">
        <f t="shared" si="62"/>
        <v>80</v>
      </c>
      <c r="B82" t="s">
        <v>4</v>
      </c>
      <c r="C82">
        <v>1880</v>
      </c>
      <c r="D82" s="3">
        <f t="shared" si="63"/>
        <v>7.75</v>
      </c>
      <c r="E82" s="3">
        <f t="shared" si="64"/>
        <v>7</v>
      </c>
      <c r="F82" s="3">
        <f t="shared" si="65"/>
        <v>10957</v>
      </c>
      <c r="G82">
        <v>2</v>
      </c>
      <c r="H82" s="3">
        <f t="shared" si="66"/>
        <v>31</v>
      </c>
      <c r="I82" s="3">
        <f t="shared" si="67"/>
        <v>0</v>
      </c>
      <c r="J82" s="3">
        <f t="shared" si="68"/>
        <v>0</v>
      </c>
      <c r="K82" s="3">
        <f t="shared" si="69"/>
        <v>0</v>
      </c>
      <c r="L82" s="3">
        <f t="shared" si="70"/>
        <v>0</v>
      </c>
      <c r="M82" s="3">
        <f t="shared" si="71"/>
        <v>0</v>
      </c>
      <c r="N82" s="3">
        <f t="shared" si="72"/>
        <v>31</v>
      </c>
      <c r="O82">
        <v>27</v>
      </c>
      <c r="P82" s="3">
        <f t="shared" si="73"/>
        <v>0</v>
      </c>
      <c r="Q82" s="3">
        <f t="shared" si="74"/>
        <v>58</v>
      </c>
      <c r="R82" s="3" t="b">
        <f t="shared" si="75"/>
        <v>0</v>
      </c>
      <c r="S82" s="3">
        <f t="shared" si="76"/>
        <v>0</v>
      </c>
      <c r="T82" s="3">
        <f t="shared" si="77"/>
        <v>11015</v>
      </c>
      <c r="U82" s="3">
        <f t="shared" si="78"/>
        <v>4</v>
      </c>
      <c r="V82" s="18" t="str">
        <f t="shared" si="79"/>
        <v>Fri</v>
      </c>
      <c r="W82" s="1" t="s">
        <v>5</v>
      </c>
      <c r="X82" s="3">
        <f t="shared" si="80"/>
        <v>13</v>
      </c>
      <c r="Y82" s="3">
        <f t="shared" si="81"/>
        <v>4</v>
      </c>
      <c r="Z82" s="3">
        <f t="shared" si="82"/>
        <v>0</v>
      </c>
      <c r="AA82" s="3">
        <f t="shared" si="83"/>
        <v>11011</v>
      </c>
      <c r="AB82" t="s">
        <v>180</v>
      </c>
      <c r="AC82" t="s">
        <v>200</v>
      </c>
      <c r="AD82" s="26" t="s">
        <v>89</v>
      </c>
      <c r="AH82" t="s">
        <v>201</v>
      </c>
      <c r="AI82" t="s">
        <v>929</v>
      </c>
      <c r="AK82" t="s">
        <v>86</v>
      </c>
      <c r="AL82" t="s">
        <v>50</v>
      </c>
      <c r="AM82" t="s">
        <v>929</v>
      </c>
      <c r="AN82" s="26" t="s">
        <v>979</v>
      </c>
      <c r="AO82" s="26" t="s">
        <v>24</v>
      </c>
      <c r="AP82" s="26">
        <f t="shared" si="102"/>
        <v>1</v>
      </c>
      <c r="AQ82" s="26" t="str">
        <f t="shared" si="103"/>
        <v/>
      </c>
      <c r="AR82" s="26" t="str">
        <f t="shared" si="104"/>
        <v/>
      </c>
      <c r="AS82" s="26" t="str">
        <f t="shared" si="105"/>
        <v/>
      </c>
      <c r="AT82" s="26" t="str">
        <f t="shared" si="106"/>
        <v/>
      </c>
      <c r="AU82" s="26" t="str">
        <f t="shared" si="107"/>
        <v/>
      </c>
      <c r="AV82" s="26" t="str">
        <f t="shared" si="108"/>
        <v/>
      </c>
      <c r="AW82" s="26" t="str">
        <f t="shared" si="109"/>
        <v/>
      </c>
      <c r="AX82" s="26" t="str">
        <f t="shared" si="110"/>
        <v/>
      </c>
      <c r="AY82" s="26" t="str">
        <f t="shared" si="111"/>
        <v/>
      </c>
      <c r="AZ82" s="26" t="str">
        <f t="shared" si="112"/>
        <v/>
      </c>
      <c r="BA82" s="26" t="str">
        <f t="shared" si="113"/>
        <v/>
      </c>
      <c r="BB82" s="26" t="str">
        <f t="shared" si="114"/>
        <v/>
      </c>
      <c r="BC82" s="26" t="str">
        <f t="shared" si="115"/>
        <v/>
      </c>
      <c r="BD82" s="26" t="str">
        <f t="shared" si="116"/>
        <v/>
      </c>
      <c r="BE82" s="26">
        <f t="shared" si="117"/>
        <v>1</v>
      </c>
      <c r="BF82" s="2">
        <v>1880</v>
      </c>
      <c r="BG82" s="5">
        <f t="shared" si="59"/>
        <v>7.75</v>
      </c>
      <c r="BH82" s="5">
        <f t="shared" si="84"/>
        <v>7</v>
      </c>
      <c r="BI82" s="5">
        <f t="shared" si="60"/>
        <v>10957</v>
      </c>
      <c r="BJ82">
        <v>2</v>
      </c>
      <c r="BK82" s="4">
        <f t="shared" si="85"/>
        <v>31</v>
      </c>
      <c r="BL82" s="3">
        <f t="shared" si="86"/>
        <v>0</v>
      </c>
      <c r="BM82" s="3">
        <f t="shared" si="87"/>
        <v>0</v>
      </c>
      <c r="BN82" s="3">
        <f t="shared" si="88"/>
        <v>0</v>
      </c>
      <c r="BO82" s="3">
        <f t="shared" si="89"/>
        <v>0</v>
      </c>
      <c r="BP82" s="3">
        <f t="shared" si="90"/>
        <v>0</v>
      </c>
      <c r="BQ82" s="3">
        <f t="shared" si="91"/>
        <v>31</v>
      </c>
      <c r="BR82">
        <v>23</v>
      </c>
      <c r="BS82" s="3">
        <f t="shared" si="92"/>
        <v>54</v>
      </c>
      <c r="BT82" s="3">
        <f t="shared" si="61"/>
        <v>0</v>
      </c>
      <c r="BU82" s="3" t="b">
        <f t="shared" si="93"/>
        <v>0</v>
      </c>
      <c r="BV82" s="3">
        <f t="shared" si="94"/>
        <v>0</v>
      </c>
      <c r="BW82" s="3">
        <f t="shared" si="95"/>
        <v>11011</v>
      </c>
      <c r="BX82" s="3">
        <f t="shared" si="96"/>
        <v>0</v>
      </c>
      <c r="BY82" s="3" t="str">
        <f t="shared" si="97"/>
        <v>Mon</v>
      </c>
      <c r="BZ82" s="20" t="str">
        <f t="shared" si="98"/>
        <v>Mon</v>
      </c>
      <c r="CA82" s="3">
        <f t="shared" si="99"/>
        <v>0</v>
      </c>
      <c r="CB82" s="24">
        <f t="shared" si="100"/>
        <v>0</v>
      </c>
      <c r="CD82" t="s">
        <v>503</v>
      </c>
      <c r="CE82" t="s">
        <v>517</v>
      </c>
      <c r="CF82" t="s">
        <v>505</v>
      </c>
      <c r="CG82">
        <v>120</v>
      </c>
      <c r="CH82">
        <v>14</v>
      </c>
      <c r="CI82" s="22">
        <f t="shared" si="101"/>
        <v>3.8356164383561646E-2</v>
      </c>
      <c r="CJ82" t="s">
        <v>16</v>
      </c>
      <c r="CK82" s="2">
        <v>30</v>
      </c>
      <c r="CL82" s="20" t="e">
        <f>#REF!</f>
        <v>#REF!</v>
      </c>
    </row>
    <row r="83" spans="1:90" ht="12.75" customHeight="1">
      <c r="A83" s="2">
        <f t="shared" si="62"/>
        <v>81</v>
      </c>
      <c r="B83" t="s">
        <v>4</v>
      </c>
      <c r="C83">
        <v>1880</v>
      </c>
      <c r="D83" s="3">
        <f t="shared" si="63"/>
        <v>7.75</v>
      </c>
      <c r="E83" s="3">
        <f t="shared" si="64"/>
        <v>7</v>
      </c>
      <c r="F83" s="3">
        <f t="shared" si="65"/>
        <v>10957</v>
      </c>
      <c r="G83">
        <v>2</v>
      </c>
      <c r="H83" s="3">
        <f t="shared" si="66"/>
        <v>31</v>
      </c>
      <c r="I83" s="3">
        <f t="shared" si="67"/>
        <v>0</v>
      </c>
      <c r="J83" s="3">
        <f t="shared" si="68"/>
        <v>0</v>
      </c>
      <c r="K83" s="3">
        <f t="shared" si="69"/>
        <v>0</v>
      </c>
      <c r="L83" s="3">
        <f t="shared" si="70"/>
        <v>0</v>
      </c>
      <c r="M83" s="3">
        <f t="shared" si="71"/>
        <v>0</v>
      </c>
      <c r="N83" s="3">
        <f t="shared" si="72"/>
        <v>31</v>
      </c>
      <c r="O83">
        <v>27</v>
      </c>
      <c r="P83" s="3">
        <f t="shared" si="73"/>
        <v>0</v>
      </c>
      <c r="Q83" s="3">
        <f t="shared" si="74"/>
        <v>58</v>
      </c>
      <c r="R83" s="3" t="b">
        <f t="shared" si="75"/>
        <v>0</v>
      </c>
      <c r="S83" s="3">
        <f t="shared" si="76"/>
        <v>0</v>
      </c>
      <c r="T83" s="3">
        <f t="shared" si="77"/>
        <v>11015</v>
      </c>
      <c r="U83" s="3">
        <f t="shared" si="78"/>
        <v>4</v>
      </c>
      <c r="V83" s="18" t="str">
        <f t="shared" si="79"/>
        <v>Fri</v>
      </c>
      <c r="W83" s="1" t="s">
        <v>5</v>
      </c>
      <c r="X83" s="3">
        <f t="shared" si="80"/>
        <v>13</v>
      </c>
      <c r="Y83" s="3">
        <f t="shared" si="81"/>
        <v>4</v>
      </c>
      <c r="Z83" s="3">
        <f t="shared" si="82"/>
        <v>0</v>
      </c>
      <c r="AA83" s="3">
        <f t="shared" si="83"/>
        <v>11011</v>
      </c>
      <c r="AB83" t="s">
        <v>207</v>
      </c>
      <c r="AC83" t="s">
        <v>34</v>
      </c>
      <c r="AD83" s="26" t="s">
        <v>14</v>
      </c>
      <c r="AE83" t="s">
        <v>208</v>
      </c>
      <c r="AG83" s="27" t="s">
        <v>209</v>
      </c>
      <c r="AK83" t="s">
        <v>101</v>
      </c>
      <c r="AL83" t="s">
        <v>50</v>
      </c>
      <c r="AM83" t="s">
        <v>929</v>
      </c>
      <c r="AN83" s="31" t="s">
        <v>982</v>
      </c>
      <c r="AO83" s="26" t="s">
        <v>67</v>
      </c>
      <c r="AP83" s="26" t="str">
        <f t="shared" si="102"/>
        <v/>
      </c>
      <c r="AQ83" s="26" t="str">
        <f t="shared" si="103"/>
        <v/>
      </c>
      <c r="AR83" s="26" t="str">
        <f t="shared" si="104"/>
        <v/>
      </c>
      <c r="AS83" s="26">
        <f t="shared" si="105"/>
        <v>4</v>
      </c>
      <c r="AT83" s="26" t="str">
        <f t="shared" si="106"/>
        <v/>
      </c>
      <c r="AU83" s="26" t="str">
        <f t="shared" si="107"/>
        <v/>
      </c>
      <c r="AV83" s="26" t="str">
        <f t="shared" si="108"/>
        <v/>
      </c>
      <c r="AW83" s="26" t="str">
        <f t="shared" si="109"/>
        <v/>
      </c>
      <c r="AX83" s="26" t="str">
        <f t="shared" si="110"/>
        <v/>
      </c>
      <c r="AY83" s="26" t="str">
        <f t="shared" si="111"/>
        <v/>
      </c>
      <c r="AZ83" s="26" t="str">
        <f t="shared" si="112"/>
        <v/>
      </c>
      <c r="BA83" s="26" t="str">
        <f t="shared" si="113"/>
        <v/>
      </c>
      <c r="BB83" s="26" t="str">
        <f t="shared" si="114"/>
        <v/>
      </c>
      <c r="BC83" s="26" t="str">
        <f t="shared" si="115"/>
        <v/>
      </c>
      <c r="BD83" s="26" t="str">
        <f t="shared" si="116"/>
        <v/>
      </c>
      <c r="BE83" s="26">
        <f t="shared" si="117"/>
        <v>4</v>
      </c>
      <c r="BF83" s="2">
        <v>1880</v>
      </c>
      <c r="BG83" s="5">
        <f t="shared" si="59"/>
        <v>7.75</v>
      </c>
      <c r="BH83" s="5">
        <f t="shared" si="84"/>
        <v>7</v>
      </c>
      <c r="BI83" s="5">
        <f t="shared" si="60"/>
        <v>10957</v>
      </c>
      <c r="BJ83">
        <v>2</v>
      </c>
      <c r="BK83" s="4">
        <f t="shared" si="85"/>
        <v>31</v>
      </c>
      <c r="BL83" s="3">
        <f t="shared" si="86"/>
        <v>0</v>
      </c>
      <c r="BM83" s="3">
        <f t="shared" si="87"/>
        <v>0</v>
      </c>
      <c r="BN83" s="3">
        <f t="shared" si="88"/>
        <v>0</v>
      </c>
      <c r="BO83" s="3">
        <f t="shared" si="89"/>
        <v>0</v>
      </c>
      <c r="BP83" s="3">
        <f t="shared" si="90"/>
        <v>0</v>
      </c>
      <c r="BQ83" s="3">
        <f t="shared" si="91"/>
        <v>31</v>
      </c>
      <c r="BR83">
        <v>21</v>
      </c>
      <c r="BS83" s="3">
        <f t="shared" si="92"/>
        <v>52</v>
      </c>
      <c r="BT83" s="3">
        <f t="shared" si="61"/>
        <v>0</v>
      </c>
      <c r="BU83" s="3" t="b">
        <f t="shared" si="93"/>
        <v>0</v>
      </c>
      <c r="BV83" s="3">
        <f t="shared" si="94"/>
        <v>0</v>
      </c>
      <c r="BW83" s="3">
        <f t="shared" si="95"/>
        <v>11009</v>
      </c>
      <c r="BX83" s="3">
        <f t="shared" si="96"/>
        <v>5</v>
      </c>
      <c r="BY83" s="3" t="str">
        <f t="shared" si="97"/>
        <v>Sat</v>
      </c>
      <c r="BZ83" s="20" t="str">
        <f t="shared" si="98"/>
        <v>Sat</v>
      </c>
      <c r="CA83" s="3">
        <f t="shared" si="99"/>
        <v>2</v>
      </c>
      <c r="CB83" s="24">
        <f t="shared" si="100"/>
        <v>2</v>
      </c>
      <c r="CD83" t="s">
        <v>501</v>
      </c>
      <c r="CE83" t="s">
        <v>502</v>
      </c>
      <c r="CF83" t="s">
        <v>541</v>
      </c>
      <c r="CH83">
        <v>0</v>
      </c>
      <c r="CI83" s="22">
        <f t="shared" si="101"/>
        <v>0</v>
      </c>
      <c r="CJ83" t="s">
        <v>16</v>
      </c>
      <c r="CK83" s="2">
        <v>30</v>
      </c>
      <c r="CL83" s="20" t="e">
        <f>#REF!</f>
        <v>#REF!</v>
      </c>
    </row>
    <row r="84" spans="1:90" hidden="1">
      <c r="A84" s="2">
        <f t="shared" si="62"/>
        <v>82</v>
      </c>
      <c r="B84" t="s">
        <v>4</v>
      </c>
      <c r="C84">
        <v>1880</v>
      </c>
      <c r="D84" s="3">
        <f t="shared" si="63"/>
        <v>7.75</v>
      </c>
      <c r="E84" s="3">
        <f t="shared" si="64"/>
        <v>7</v>
      </c>
      <c r="F84" s="3">
        <f t="shared" si="65"/>
        <v>10957</v>
      </c>
      <c r="G84">
        <v>2</v>
      </c>
      <c r="H84" s="3">
        <f t="shared" si="66"/>
        <v>31</v>
      </c>
      <c r="I84" s="3">
        <f t="shared" si="67"/>
        <v>0</v>
      </c>
      <c r="J84" s="3">
        <f t="shared" si="68"/>
        <v>0</v>
      </c>
      <c r="K84" s="3">
        <f t="shared" si="69"/>
        <v>0</v>
      </c>
      <c r="L84" s="3">
        <f t="shared" si="70"/>
        <v>0</v>
      </c>
      <c r="M84" s="3">
        <f t="shared" si="71"/>
        <v>0</v>
      </c>
      <c r="N84" s="3">
        <f t="shared" si="72"/>
        <v>31</v>
      </c>
      <c r="O84">
        <v>27</v>
      </c>
      <c r="P84" s="3">
        <f t="shared" si="73"/>
        <v>0</v>
      </c>
      <c r="Q84" s="3">
        <f t="shared" si="74"/>
        <v>58</v>
      </c>
      <c r="R84" s="3" t="b">
        <f t="shared" si="75"/>
        <v>0</v>
      </c>
      <c r="S84" s="3">
        <f t="shared" si="76"/>
        <v>0</v>
      </c>
      <c r="T84" s="3">
        <f t="shared" si="77"/>
        <v>11015</v>
      </c>
      <c r="U84" s="3">
        <f t="shared" si="78"/>
        <v>4</v>
      </c>
      <c r="V84" s="18" t="str">
        <f t="shared" si="79"/>
        <v>Fri</v>
      </c>
      <c r="W84" s="1" t="s">
        <v>5</v>
      </c>
      <c r="X84" s="3">
        <f t="shared" si="80"/>
        <v>13</v>
      </c>
      <c r="Y84" s="3">
        <f t="shared" si="81"/>
        <v>4</v>
      </c>
      <c r="Z84" s="3">
        <f t="shared" si="82"/>
        <v>0</v>
      </c>
      <c r="AA84" s="3">
        <f t="shared" si="83"/>
        <v>11011</v>
      </c>
      <c r="AB84" t="s">
        <v>60</v>
      </c>
      <c r="AC84" t="s">
        <v>20</v>
      </c>
      <c r="AD84" s="26" t="s">
        <v>14</v>
      </c>
      <c r="AE84" t="s">
        <v>65</v>
      </c>
      <c r="AF84" t="s">
        <v>970</v>
      </c>
      <c r="AG84" s="27" t="s">
        <v>210</v>
      </c>
      <c r="AK84" t="s">
        <v>211</v>
      </c>
      <c r="AL84" t="s">
        <v>50</v>
      </c>
      <c r="AM84" t="s">
        <v>929</v>
      </c>
      <c r="AN84" s="26" t="s">
        <v>632</v>
      </c>
      <c r="AO84" s="26" t="s">
        <v>632</v>
      </c>
      <c r="AP84" s="26" t="str">
        <f t="shared" si="102"/>
        <v/>
      </c>
      <c r="AQ84" s="26" t="str">
        <f t="shared" si="103"/>
        <v/>
      </c>
      <c r="AR84" s="26" t="str">
        <f t="shared" si="104"/>
        <v/>
      </c>
      <c r="AS84" s="26" t="str">
        <f t="shared" si="105"/>
        <v/>
      </c>
      <c r="AT84" s="26" t="str">
        <f t="shared" si="106"/>
        <v/>
      </c>
      <c r="AU84" s="26" t="str">
        <f t="shared" si="107"/>
        <v/>
      </c>
      <c r="AV84" s="26" t="str">
        <f t="shared" si="108"/>
        <v/>
      </c>
      <c r="AW84" s="26" t="str">
        <f t="shared" si="109"/>
        <v/>
      </c>
      <c r="AX84" s="26" t="str">
        <f t="shared" si="110"/>
        <v/>
      </c>
      <c r="AY84" s="26" t="str">
        <f t="shared" si="111"/>
        <v/>
      </c>
      <c r="AZ84" s="26" t="str">
        <f t="shared" si="112"/>
        <v/>
      </c>
      <c r="BA84" s="26" t="str">
        <f t="shared" si="113"/>
        <v/>
      </c>
      <c r="BB84" s="26" t="str">
        <f t="shared" si="114"/>
        <v/>
      </c>
      <c r="BC84" s="26">
        <f t="shared" si="115"/>
        <v>14</v>
      </c>
      <c r="BD84" s="26" t="str">
        <f t="shared" si="116"/>
        <v/>
      </c>
      <c r="BE84" s="26">
        <f t="shared" si="117"/>
        <v>14</v>
      </c>
      <c r="BF84" s="2">
        <v>0</v>
      </c>
      <c r="BG84" s="5">
        <f t="shared" si="59"/>
        <v>-462.25</v>
      </c>
      <c r="BH84" s="5">
        <f t="shared" si="84"/>
        <v>-463</v>
      </c>
      <c r="BI84" s="5">
        <f t="shared" si="60"/>
        <v>-675713</v>
      </c>
      <c r="BJ84" t="s">
        <v>500</v>
      </c>
      <c r="BK84" s="4" t="e">
        <f t="shared" si="85"/>
        <v>#VALUE!</v>
      </c>
      <c r="BL84" s="3">
        <f t="shared" si="86"/>
        <v>-3</v>
      </c>
      <c r="BM84" s="3">
        <f t="shared" si="87"/>
        <v>-1</v>
      </c>
      <c r="BN84" s="3">
        <f t="shared" si="88"/>
        <v>-1</v>
      </c>
      <c r="BO84" s="3">
        <f t="shared" si="89"/>
        <v>-1</v>
      </c>
      <c r="BP84" s="3">
        <f t="shared" si="90"/>
        <v>-1</v>
      </c>
      <c r="BQ84" s="3" t="e">
        <f t="shared" si="91"/>
        <v>#VALUE!</v>
      </c>
      <c r="BR84" t="s">
        <v>500</v>
      </c>
      <c r="BS84" s="3" t="e">
        <f t="shared" si="92"/>
        <v>#VALUE!</v>
      </c>
      <c r="BT84" s="3">
        <f t="shared" si="61"/>
        <v>0</v>
      </c>
      <c r="BU84" s="3" t="e">
        <f t="shared" si="93"/>
        <v>#VALUE!</v>
      </c>
      <c r="BV84" s="3" t="e">
        <f t="shared" si="94"/>
        <v>#VALUE!</v>
      </c>
      <c r="BW84" s="3" t="e">
        <f t="shared" si="95"/>
        <v>#VALUE!</v>
      </c>
      <c r="BX84" s="3" t="e">
        <f t="shared" si="96"/>
        <v>#VALUE!</v>
      </c>
      <c r="BY84" s="3" t="e">
        <f t="shared" si="97"/>
        <v>#VALUE!</v>
      </c>
      <c r="BZ84" s="20" t="str">
        <f t="shared" si="98"/>
        <v/>
      </c>
      <c r="CA84" s="3" t="e">
        <f t="shared" si="99"/>
        <v>#VALUE!</v>
      </c>
      <c r="CB84" s="24" t="str">
        <f t="shared" si="100"/>
        <v/>
      </c>
      <c r="CD84" t="s">
        <v>36</v>
      </c>
      <c r="CE84" t="s">
        <v>502</v>
      </c>
      <c r="CF84" t="s">
        <v>542</v>
      </c>
      <c r="CH84">
        <v>0</v>
      </c>
      <c r="CI84" s="22">
        <f t="shared" si="101"/>
        <v>0</v>
      </c>
      <c r="CJ84" t="s">
        <v>16</v>
      </c>
      <c r="CK84" s="2">
        <v>30</v>
      </c>
      <c r="CL84" s="20" t="e">
        <f>#REF!</f>
        <v>#REF!</v>
      </c>
    </row>
    <row r="85" spans="1:90" ht="12.75" customHeight="1">
      <c r="A85" s="2">
        <f t="shared" si="62"/>
        <v>83</v>
      </c>
      <c r="B85" t="s">
        <v>4</v>
      </c>
      <c r="C85">
        <v>1880</v>
      </c>
      <c r="D85" s="3">
        <f t="shared" si="63"/>
        <v>7.75</v>
      </c>
      <c r="E85" s="3">
        <f t="shared" si="64"/>
        <v>7</v>
      </c>
      <c r="F85" s="3">
        <f t="shared" si="65"/>
        <v>10957</v>
      </c>
      <c r="G85">
        <v>2</v>
      </c>
      <c r="H85" s="3">
        <f t="shared" si="66"/>
        <v>31</v>
      </c>
      <c r="I85" s="3">
        <f t="shared" si="67"/>
        <v>0</v>
      </c>
      <c r="J85" s="3">
        <f t="shared" si="68"/>
        <v>0</v>
      </c>
      <c r="K85" s="3">
        <f t="shared" si="69"/>
        <v>0</v>
      </c>
      <c r="L85" s="3">
        <f t="shared" si="70"/>
        <v>0</v>
      </c>
      <c r="M85" s="3">
        <f t="shared" si="71"/>
        <v>0</v>
      </c>
      <c r="N85" s="3">
        <f t="shared" si="72"/>
        <v>31</v>
      </c>
      <c r="O85">
        <v>27</v>
      </c>
      <c r="P85" s="3">
        <f t="shared" si="73"/>
        <v>0</v>
      </c>
      <c r="Q85" s="3">
        <f t="shared" si="74"/>
        <v>58</v>
      </c>
      <c r="R85" s="3" t="b">
        <f t="shared" si="75"/>
        <v>0</v>
      </c>
      <c r="S85" s="3">
        <f t="shared" si="76"/>
        <v>0</v>
      </c>
      <c r="T85" s="3">
        <f t="shared" si="77"/>
        <v>11015</v>
      </c>
      <c r="U85" s="3">
        <f t="shared" si="78"/>
        <v>4</v>
      </c>
      <c r="V85" s="18" t="str">
        <f t="shared" si="79"/>
        <v>Fri</v>
      </c>
      <c r="W85" s="1" t="s">
        <v>5</v>
      </c>
      <c r="X85" s="3">
        <f t="shared" si="80"/>
        <v>13</v>
      </c>
      <c r="Y85" s="3">
        <f t="shared" si="81"/>
        <v>4</v>
      </c>
      <c r="Z85" s="3">
        <f t="shared" si="82"/>
        <v>0</v>
      </c>
      <c r="AA85" s="3">
        <f t="shared" si="83"/>
        <v>11011</v>
      </c>
      <c r="AB85" t="s">
        <v>204</v>
      </c>
      <c r="AC85" t="s">
        <v>205</v>
      </c>
      <c r="AD85" s="26" t="s">
        <v>14</v>
      </c>
      <c r="AH85" t="s">
        <v>206</v>
      </c>
      <c r="AI85" t="s">
        <v>929</v>
      </c>
      <c r="AK85" t="s">
        <v>86</v>
      </c>
      <c r="AN85" s="26" t="s">
        <v>979</v>
      </c>
      <c r="AO85" s="26" t="s">
        <v>24</v>
      </c>
      <c r="AP85" s="26">
        <f t="shared" si="102"/>
        <v>1</v>
      </c>
      <c r="AQ85" s="26" t="str">
        <f t="shared" si="103"/>
        <v/>
      </c>
      <c r="AR85" s="26" t="str">
        <f t="shared" si="104"/>
        <v/>
      </c>
      <c r="AS85" s="26" t="str">
        <f t="shared" si="105"/>
        <v/>
      </c>
      <c r="AT85" s="26" t="str">
        <f t="shared" si="106"/>
        <v/>
      </c>
      <c r="AU85" s="26" t="str">
        <f t="shared" si="107"/>
        <v/>
      </c>
      <c r="AV85" s="26" t="str">
        <f t="shared" si="108"/>
        <v/>
      </c>
      <c r="AW85" s="26" t="str">
        <f t="shared" si="109"/>
        <v/>
      </c>
      <c r="AX85" s="26" t="str">
        <f t="shared" si="110"/>
        <v/>
      </c>
      <c r="AY85" s="26" t="str">
        <f t="shared" si="111"/>
        <v/>
      </c>
      <c r="AZ85" s="26" t="str">
        <f t="shared" si="112"/>
        <v/>
      </c>
      <c r="BA85" s="26" t="str">
        <f t="shared" si="113"/>
        <v/>
      </c>
      <c r="BB85" s="26" t="str">
        <f t="shared" si="114"/>
        <v/>
      </c>
      <c r="BC85" s="26" t="str">
        <f t="shared" si="115"/>
        <v/>
      </c>
      <c r="BD85" s="26" t="str">
        <f t="shared" si="116"/>
        <v/>
      </c>
      <c r="BE85" s="26">
        <f t="shared" si="117"/>
        <v>1</v>
      </c>
      <c r="BF85" s="2">
        <v>1880</v>
      </c>
      <c r="BG85" s="5">
        <f t="shared" si="59"/>
        <v>7.75</v>
      </c>
      <c r="BH85" s="5">
        <f t="shared" si="84"/>
        <v>7</v>
      </c>
      <c r="BI85" s="5">
        <f t="shared" si="60"/>
        <v>10957</v>
      </c>
      <c r="BJ85">
        <v>2</v>
      </c>
      <c r="BK85" s="4">
        <f t="shared" si="85"/>
        <v>31</v>
      </c>
      <c r="BL85" s="3">
        <f t="shared" si="86"/>
        <v>0</v>
      </c>
      <c r="BM85" s="3">
        <f t="shared" si="87"/>
        <v>0</v>
      </c>
      <c r="BN85" s="3">
        <f t="shared" si="88"/>
        <v>0</v>
      </c>
      <c r="BO85" s="3">
        <f t="shared" si="89"/>
        <v>0</v>
      </c>
      <c r="BP85" s="3">
        <f t="shared" si="90"/>
        <v>0</v>
      </c>
      <c r="BQ85" s="3">
        <f t="shared" si="91"/>
        <v>31</v>
      </c>
      <c r="BR85">
        <v>21</v>
      </c>
      <c r="BS85" s="3">
        <f t="shared" si="92"/>
        <v>52</v>
      </c>
      <c r="BT85" s="3">
        <f t="shared" si="61"/>
        <v>0</v>
      </c>
      <c r="BU85" s="3" t="b">
        <f t="shared" si="93"/>
        <v>0</v>
      </c>
      <c r="BV85" s="3">
        <f t="shared" si="94"/>
        <v>0</v>
      </c>
      <c r="BW85" s="3">
        <f t="shared" si="95"/>
        <v>11009</v>
      </c>
      <c r="BX85" s="3">
        <f t="shared" si="96"/>
        <v>5</v>
      </c>
      <c r="BY85" s="3" t="str">
        <f t="shared" si="97"/>
        <v>Sat</v>
      </c>
      <c r="BZ85" s="20" t="str">
        <f t="shared" si="98"/>
        <v>Sat</v>
      </c>
      <c r="CA85" s="3">
        <f t="shared" si="99"/>
        <v>2</v>
      </c>
      <c r="CB85" s="24">
        <f t="shared" si="100"/>
        <v>2</v>
      </c>
      <c r="CD85" t="s">
        <v>503</v>
      </c>
      <c r="CE85" t="s">
        <v>517</v>
      </c>
      <c r="CF85" t="s">
        <v>508</v>
      </c>
      <c r="CG85">
        <v>60</v>
      </c>
      <c r="CH85">
        <v>7</v>
      </c>
      <c r="CI85" s="22">
        <f t="shared" si="101"/>
        <v>1.9178082191780823E-2</v>
      </c>
      <c r="CJ85" t="s">
        <v>16</v>
      </c>
      <c r="CK85" s="2">
        <v>30</v>
      </c>
      <c r="CL85" s="20" t="e">
        <f>#REF!</f>
        <v>#REF!</v>
      </c>
    </row>
    <row r="86" spans="1:90" ht="12.75" hidden="1" customHeight="1">
      <c r="A86" s="2">
        <f t="shared" si="62"/>
        <v>84</v>
      </c>
      <c r="B86" t="s">
        <v>4</v>
      </c>
      <c r="C86">
        <v>1880</v>
      </c>
      <c r="D86" s="3">
        <f t="shared" si="63"/>
        <v>7.75</v>
      </c>
      <c r="E86" s="3">
        <f t="shared" si="64"/>
        <v>7</v>
      </c>
      <c r="F86" s="3">
        <f t="shared" si="65"/>
        <v>10957</v>
      </c>
      <c r="G86">
        <v>2</v>
      </c>
      <c r="H86" s="3">
        <f t="shared" si="66"/>
        <v>31</v>
      </c>
      <c r="I86" s="3">
        <f t="shared" si="67"/>
        <v>0</v>
      </c>
      <c r="J86" s="3">
        <f t="shared" si="68"/>
        <v>0</v>
      </c>
      <c r="K86" s="3">
        <f t="shared" si="69"/>
        <v>0</v>
      </c>
      <c r="L86" s="3">
        <f t="shared" si="70"/>
        <v>0</v>
      </c>
      <c r="M86" s="3">
        <f t="shared" si="71"/>
        <v>0</v>
      </c>
      <c r="N86" s="3">
        <f t="shared" si="72"/>
        <v>31</v>
      </c>
      <c r="O86">
        <v>27</v>
      </c>
      <c r="P86" s="3">
        <f t="shared" si="73"/>
        <v>0</v>
      </c>
      <c r="Q86" s="3">
        <f t="shared" si="74"/>
        <v>58</v>
      </c>
      <c r="R86" s="3" t="b">
        <f t="shared" si="75"/>
        <v>0</v>
      </c>
      <c r="S86" s="3">
        <f t="shared" si="76"/>
        <v>0</v>
      </c>
      <c r="T86" s="3">
        <f t="shared" si="77"/>
        <v>11015</v>
      </c>
      <c r="U86" s="3">
        <f t="shared" si="78"/>
        <v>4</v>
      </c>
      <c r="V86" s="18" t="str">
        <f t="shared" si="79"/>
        <v>Fri</v>
      </c>
      <c r="W86" s="1" t="s">
        <v>7</v>
      </c>
      <c r="X86" s="3">
        <f t="shared" si="80"/>
        <v>19</v>
      </c>
      <c r="Y86" s="3">
        <f t="shared" si="81"/>
        <v>6</v>
      </c>
      <c r="Z86" s="3">
        <f t="shared" si="82"/>
        <v>0</v>
      </c>
      <c r="AA86" s="3">
        <f t="shared" si="83"/>
        <v>11009</v>
      </c>
      <c r="AB86" t="s">
        <v>196</v>
      </c>
      <c r="AC86" t="s">
        <v>47</v>
      </c>
      <c r="AD86" s="26" t="s">
        <v>14</v>
      </c>
      <c r="AE86" t="s">
        <v>197</v>
      </c>
      <c r="AF86" t="s">
        <v>971</v>
      </c>
      <c r="AG86" s="27" t="s">
        <v>198</v>
      </c>
      <c r="AK86" t="s">
        <v>199</v>
      </c>
      <c r="AL86" t="s">
        <v>120</v>
      </c>
      <c r="AM86" t="s">
        <v>930</v>
      </c>
      <c r="AN86" s="26" t="s">
        <v>632</v>
      </c>
      <c r="AO86" s="26" t="s">
        <v>632</v>
      </c>
      <c r="AP86" s="26" t="str">
        <f t="shared" si="102"/>
        <v/>
      </c>
      <c r="AQ86" s="26" t="str">
        <f t="shared" si="103"/>
        <v/>
      </c>
      <c r="AR86" s="26" t="str">
        <f t="shared" si="104"/>
        <v/>
      </c>
      <c r="AS86" s="26" t="str">
        <f t="shared" si="105"/>
        <v/>
      </c>
      <c r="AT86" s="26" t="str">
        <f t="shared" si="106"/>
        <v/>
      </c>
      <c r="AU86" s="26" t="str">
        <f t="shared" si="107"/>
        <v/>
      </c>
      <c r="AV86" s="26" t="str">
        <f t="shared" si="108"/>
        <v/>
      </c>
      <c r="AW86" s="26" t="str">
        <f t="shared" si="109"/>
        <v/>
      </c>
      <c r="AX86" s="26" t="str">
        <f t="shared" si="110"/>
        <v/>
      </c>
      <c r="AY86" s="26" t="str">
        <f t="shared" si="111"/>
        <v/>
      </c>
      <c r="AZ86" s="26" t="str">
        <f t="shared" si="112"/>
        <v/>
      </c>
      <c r="BA86" s="26" t="str">
        <f t="shared" si="113"/>
        <v/>
      </c>
      <c r="BB86" s="26" t="str">
        <f t="shared" si="114"/>
        <v/>
      </c>
      <c r="BC86" s="26">
        <f t="shared" si="115"/>
        <v>14</v>
      </c>
      <c r="BD86" s="26" t="str">
        <f t="shared" si="116"/>
        <v/>
      </c>
      <c r="BE86" s="26">
        <f t="shared" si="117"/>
        <v>14</v>
      </c>
      <c r="BF86" s="2">
        <v>1880</v>
      </c>
      <c r="BG86" s="5">
        <f t="shared" si="59"/>
        <v>7.75</v>
      </c>
      <c r="BH86" s="5">
        <f t="shared" si="84"/>
        <v>7</v>
      </c>
      <c r="BI86" s="5">
        <f t="shared" si="60"/>
        <v>10957</v>
      </c>
      <c r="BJ86">
        <v>1</v>
      </c>
      <c r="BK86" s="4">
        <f t="shared" si="85"/>
        <v>0</v>
      </c>
      <c r="BL86" s="3">
        <f t="shared" si="86"/>
        <v>0</v>
      </c>
      <c r="BM86" s="3">
        <f t="shared" si="87"/>
        <v>0</v>
      </c>
      <c r="BN86" s="3">
        <f t="shared" si="88"/>
        <v>0</v>
      </c>
      <c r="BO86" s="3">
        <f t="shared" si="89"/>
        <v>0</v>
      </c>
      <c r="BP86" s="3">
        <f t="shared" si="90"/>
        <v>0</v>
      </c>
      <c r="BQ86" s="3">
        <f t="shared" si="91"/>
        <v>0</v>
      </c>
      <c r="BR86">
        <v>23</v>
      </c>
      <c r="BS86" s="3">
        <f t="shared" si="92"/>
        <v>23</v>
      </c>
      <c r="BT86" s="3">
        <f t="shared" si="61"/>
        <v>0</v>
      </c>
      <c r="BU86" s="3" t="b">
        <f t="shared" si="93"/>
        <v>0</v>
      </c>
      <c r="BV86" s="3">
        <f t="shared" si="94"/>
        <v>0</v>
      </c>
      <c r="BW86" s="3">
        <f t="shared" si="95"/>
        <v>10980</v>
      </c>
      <c r="BX86" s="3">
        <f t="shared" si="96"/>
        <v>4</v>
      </c>
      <c r="BY86" s="3" t="str">
        <f t="shared" si="97"/>
        <v>Fri</v>
      </c>
      <c r="BZ86" s="20" t="str">
        <f t="shared" si="98"/>
        <v>Fri</v>
      </c>
      <c r="CA86" s="3">
        <f t="shared" si="99"/>
        <v>29</v>
      </c>
      <c r="CB86" s="24">
        <f t="shared" si="100"/>
        <v>29</v>
      </c>
      <c r="CD86" t="s">
        <v>503</v>
      </c>
      <c r="CE86" t="s">
        <v>504</v>
      </c>
      <c r="CF86" t="s">
        <v>540</v>
      </c>
      <c r="CG86">
        <v>240</v>
      </c>
      <c r="CH86">
        <v>0</v>
      </c>
      <c r="CI86" s="22">
        <f t="shared" si="101"/>
        <v>0</v>
      </c>
      <c r="CJ86" t="s">
        <v>61</v>
      </c>
      <c r="CK86" s="2">
        <v>29</v>
      </c>
      <c r="CL86" s="20" t="e">
        <f>#REF!</f>
        <v>#REF!</v>
      </c>
    </row>
    <row r="87" spans="1:90">
      <c r="A87" s="2">
        <f t="shared" si="62"/>
        <v>85</v>
      </c>
      <c r="B87" t="s">
        <v>4</v>
      </c>
      <c r="C87">
        <v>1880</v>
      </c>
      <c r="D87" s="3">
        <f t="shared" si="63"/>
        <v>7.75</v>
      </c>
      <c r="E87" s="3">
        <f t="shared" si="64"/>
        <v>7</v>
      </c>
      <c r="F87" s="3">
        <f t="shared" si="65"/>
        <v>10957</v>
      </c>
      <c r="G87">
        <v>2</v>
      </c>
      <c r="H87" s="3">
        <f t="shared" si="66"/>
        <v>31</v>
      </c>
      <c r="I87" s="3">
        <f t="shared" si="67"/>
        <v>0</v>
      </c>
      <c r="J87" s="3">
        <f t="shared" si="68"/>
        <v>0</v>
      </c>
      <c r="K87" s="3">
        <f t="shared" si="69"/>
        <v>0</v>
      </c>
      <c r="L87" s="3">
        <f t="shared" si="70"/>
        <v>0</v>
      </c>
      <c r="M87" s="3">
        <f t="shared" si="71"/>
        <v>0</v>
      </c>
      <c r="N87" s="3">
        <f t="shared" si="72"/>
        <v>31</v>
      </c>
      <c r="O87">
        <v>27</v>
      </c>
      <c r="P87" s="3">
        <f t="shared" si="73"/>
        <v>0</v>
      </c>
      <c r="Q87" s="3">
        <f t="shared" si="74"/>
        <v>58</v>
      </c>
      <c r="R87" s="3" t="b">
        <f t="shared" si="75"/>
        <v>0</v>
      </c>
      <c r="S87" s="3">
        <f t="shared" si="76"/>
        <v>0</v>
      </c>
      <c r="T87" s="3">
        <f t="shared" si="77"/>
        <v>11015</v>
      </c>
      <c r="U87" s="3">
        <f t="shared" si="78"/>
        <v>4</v>
      </c>
      <c r="V87" s="18" t="str">
        <f t="shared" si="79"/>
        <v>Fri</v>
      </c>
      <c r="W87" s="1" t="s">
        <v>7</v>
      </c>
      <c r="X87" s="3">
        <f t="shared" si="80"/>
        <v>19</v>
      </c>
      <c r="Y87" s="3">
        <f t="shared" si="81"/>
        <v>6</v>
      </c>
      <c r="Z87" s="3">
        <f t="shared" si="82"/>
        <v>0</v>
      </c>
      <c r="AA87" s="3">
        <f t="shared" si="83"/>
        <v>11009</v>
      </c>
      <c r="AB87" t="s">
        <v>59</v>
      </c>
      <c r="AC87" t="s">
        <v>194</v>
      </c>
      <c r="AD87" s="26" t="s">
        <v>14</v>
      </c>
      <c r="AG87" s="27" t="s">
        <v>241</v>
      </c>
      <c r="AJ87" t="s">
        <v>73</v>
      </c>
      <c r="AK87" t="s">
        <v>66</v>
      </c>
      <c r="AL87" t="s">
        <v>195</v>
      </c>
      <c r="AM87" t="s">
        <v>930</v>
      </c>
      <c r="AN87" s="31" t="s">
        <v>982</v>
      </c>
      <c r="AO87" s="26" t="s">
        <v>67</v>
      </c>
      <c r="AP87" s="26" t="str">
        <f t="shared" si="102"/>
        <v/>
      </c>
      <c r="AQ87" s="26" t="str">
        <f t="shared" si="103"/>
        <v/>
      </c>
      <c r="AR87" s="26" t="str">
        <f t="shared" si="104"/>
        <v/>
      </c>
      <c r="AS87" s="26">
        <f t="shared" si="105"/>
        <v>4</v>
      </c>
      <c r="AT87" s="26" t="str">
        <f t="shared" si="106"/>
        <v/>
      </c>
      <c r="AU87" s="26" t="str">
        <f t="shared" si="107"/>
        <v/>
      </c>
      <c r="AV87" s="26" t="str">
        <f t="shared" si="108"/>
        <v/>
      </c>
      <c r="AW87" s="26" t="str">
        <f t="shared" si="109"/>
        <v/>
      </c>
      <c r="AX87" s="26" t="str">
        <f t="shared" si="110"/>
        <v/>
      </c>
      <c r="AY87" s="26" t="str">
        <f t="shared" si="111"/>
        <v/>
      </c>
      <c r="AZ87" s="26" t="str">
        <f t="shared" si="112"/>
        <v/>
      </c>
      <c r="BA87" s="26" t="str">
        <f t="shared" si="113"/>
        <v/>
      </c>
      <c r="BB87" s="26" t="str">
        <f t="shared" si="114"/>
        <v/>
      </c>
      <c r="BC87" s="26" t="str">
        <f t="shared" si="115"/>
        <v/>
      </c>
      <c r="BD87" s="26" t="str">
        <f t="shared" si="116"/>
        <v/>
      </c>
      <c r="BE87" s="26">
        <f t="shared" si="117"/>
        <v>4</v>
      </c>
      <c r="BF87" s="2">
        <v>1880</v>
      </c>
      <c r="BG87" s="5">
        <f t="shared" si="59"/>
        <v>7.75</v>
      </c>
      <c r="BH87" s="5">
        <f t="shared" si="84"/>
        <v>7</v>
      </c>
      <c r="BI87" s="5">
        <f t="shared" si="60"/>
        <v>10957</v>
      </c>
      <c r="BJ87">
        <v>2</v>
      </c>
      <c r="BK87" s="4">
        <f t="shared" si="85"/>
        <v>31</v>
      </c>
      <c r="BL87" s="3">
        <f t="shared" si="86"/>
        <v>0</v>
      </c>
      <c r="BM87" s="3">
        <f t="shared" si="87"/>
        <v>0</v>
      </c>
      <c r="BN87" s="3">
        <f t="shared" si="88"/>
        <v>0</v>
      </c>
      <c r="BO87" s="3">
        <f t="shared" si="89"/>
        <v>0</v>
      </c>
      <c r="BP87" s="3">
        <f t="shared" si="90"/>
        <v>0</v>
      </c>
      <c r="BQ87" s="3">
        <f t="shared" si="91"/>
        <v>31</v>
      </c>
      <c r="BR87">
        <v>17</v>
      </c>
      <c r="BS87" s="3">
        <f t="shared" si="92"/>
        <v>48</v>
      </c>
      <c r="BT87" s="3">
        <f t="shared" si="61"/>
        <v>0</v>
      </c>
      <c r="BU87" s="3" t="b">
        <f t="shared" si="93"/>
        <v>0</v>
      </c>
      <c r="BV87" s="3">
        <f t="shared" si="94"/>
        <v>0</v>
      </c>
      <c r="BW87" s="3">
        <f t="shared" si="95"/>
        <v>11005</v>
      </c>
      <c r="BX87" s="3">
        <f t="shared" si="96"/>
        <v>1</v>
      </c>
      <c r="BY87" s="3" t="str">
        <f t="shared" si="97"/>
        <v>Tue</v>
      </c>
      <c r="BZ87" s="20" t="str">
        <f t="shared" si="98"/>
        <v>Tue</v>
      </c>
      <c r="CA87" s="3">
        <f t="shared" si="99"/>
        <v>4</v>
      </c>
      <c r="CB87" s="24">
        <f t="shared" si="100"/>
        <v>4</v>
      </c>
      <c r="CD87" t="s">
        <v>511</v>
      </c>
      <c r="CE87" t="s">
        <v>502</v>
      </c>
      <c r="CF87" t="s">
        <v>533</v>
      </c>
      <c r="CH87">
        <v>0</v>
      </c>
      <c r="CI87" s="22">
        <f t="shared" si="101"/>
        <v>0</v>
      </c>
      <c r="CJ87" t="s">
        <v>61</v>
      </c>
      <c r="CK87" s="2">
        <v>29</v>
      </c>
      <c r="CL87" s="20" t="e">
        <f>#REF!</f>
        <v>#REF!</v>
      </c>
    </row>
    <row r="88" spans="1:90">
      <c r="A88" s="2">
        <f t="shared" si="62"/>
        <v>86</v>
      </c>
      <c r="B88" t="s">
        <v>4</v>
      </c>
      <c r="C88">
        <v>1880</v>
      </c>
      <c r="D88" s="3">
        <f t="shared" si="63"/>
        <v>7.75</v>
      </c>
      <c r="E88" s="3">
        <f t="shared" si="64"/>
        <v>7</v>
      </c>
      <c r="F88" s="3">
        <f t="shared" si="65"/>
        <v>10957</v>
      </c>
      <c r="G88">
        <v>2</v>
      </c>
      <c r="H88" s="3">
        <f t="shared" si="66"/>
        <v>31</v>
      </c>
      <c r="I88" s="3">
        <f t="shared" si="67"/>
        <v>0</v>
      </c>
      <c r="J88" s="3">
        <f t="shared" si="68"/>
        <v>0</v>
      </c>
      <c r="K88" s="3">
        <f t="shared" si="69"/>
        <v>0</v>
      </c>
      <c r="L88" s="3">
        <f t="shared" si="70"/>
        <v>0</v>
      </c>
      <c r="M88" s="3">
        <f t="shared" si="71"/>
        <v>0</v>
      </c>
      <c r="N88" s="3">
        <f t="shared" si="72"/>
        <v>31</v>
      </c>
      <c r="O88">
        <v>27</v>
      </c>
      <c r="P88" s="3">
        <f t="shared" si="73"/>
        <v>0</v>
      </c>
      <c r="Q88" s="3">
        <f t="shared" si="74"/>
        <v>58</v>
      </c>
      <c r="R88" s="3" t="b">
        <f t="shared" si="75"/>
        <v>0</v>
      </c>
      <c r="S88" s="3">
        <f t="shared" si="76"/>
        <v>0</v>
      </c>
      <c r="T88" s="3">
        <f t="shared" si="77"/>
        <v>11015</v>
      </c>
      <c r="U88" s="3">
        <f t="shared" si="78"/>
        <v>4</v>
      </c>
      <c r="V88" s="18" t="str">
        <f t="shared" si="79"/>
        <v>Fri</v>
      </c>
      <c r="W88" s="1" t="s">
        <v>8</v>
      </c>
      <c r="X88" s="3">
        <f t="shared" si="80"/>
        <v>10</v>
      </c>
      <c r="Y88" s="3">
        <f t="shared" si="81"/>
        <v>3</v>
      </c>
      <c r="Z88" s="3">
        <f t="shared" si="82"/>
        <v>0</v>
      </c>
      <c r="AA88" s="3">
        <f t="shared" si="83"/>
        <v>11012</v>
      </c>
      <c r="AB88" t="s">
        <v>190</v>
      </c>
      <c r="AC88" t="s">
        <v>200</v>
      </c>
      <c r="AD88" s="26" t="s">
        <v>89</v>
      </c>
      <c r="AE88" t="s">
        <v>215</v>
      </c>
      <c r="AF88" t="s">
        <v>974</v>
      </c>
      <c r="AH88" t="s">
        <v>15</v>
      </c>
      <c r="AI88" t="s">
        <v>929</v>
      </c>
      <c r="AJ88" t="s">
        <v>73</v>
      </c>
      <c r="AK88" t="s">
        <v>216</v>
      </c>
      <c r="AL88" t="s">
        <v>110</v>
      </c>
      <c r="AM88" t="s">
        <v>929</v>
      </c>
      <c r="AN88" s="26" t="s">
        <v>980</v>
      </c>
      <c r="AO88" s="26" t="s">
        <v>32</v>
      </c>
      <c r="AP88" s="26" t="str">
        <f t="shared" si="102"/>
        <v/>
      </c>
      <c r="AQ88" s="26" t="str">
        <f t="shared" si="103"/>
        <v/>
      </c>
      <c r="AR88" s="26">
        <f t="shared" si="104"/>
        <v>3</v>
      </c>
      <c r="AS88" s="26" t="str">
        <f t="shared" si="105"/>
        <v/>
      </c>
      <c r="AT88" s="26" t="str">
        <f t="shared" si="106"/>
        <v/>
      </c>
      <c r="AU88" s="26" t="str">
        <f t="shared" si="107"/>
        <v/>
      </c>
      <c r="AV88" s="26" t="str">
        <f t="shared" si="108"/>
        <v/>
      </c>
      <c r="AW88" s="26" t="str">
        <f t="shared" si="109"/>
        <v/>
      </c>
      <c r="AX88" s="26" t="str">
        <f t="shared" si="110"/>
        <v/>
      </c>
      <c r="AY88" s="26" t="str">
        <f t="shared" si="111"/>
        <v/>
      </c>
      <c r="AZ88" s="26" t="str">
        <f t="shared" si="112"/>
        <v/>
      </c>
      <c r="BA88" s="26" t="str">
        <f t="shared" si="113"/>
        <v/>
      </c>
      <c r="BB88" s="26" t="str">
        <f t="shared" si="114"/>
        <v/>
      </c>
      <c r="BC88" s="26" t="str">
        <f t="shared" si="115"/>
        <v/>
      </c>
      <c r="BD88" s="26" t="str">
        <f t="shared" si="116"/>
        <v/>
      </c>
      <c r="BE88" s="26">
        <f t="shared" si="117"/>
        <v>3</v>
      </c>
      <c r="BF88" s="2">
        <v>1880</v>
      </c>
      <c r="BG88" s="5">
        <f t="shared" si="59"/>
        <v>7.75</v>
      </c>
      <c r="BH88" s="5">
        <f t="shared" si="84"/>
        <v>7</v>
      </c>
      <c r="BI88" s="5">
        <f t="shared" si="60"/>
        <v>10957</v>
      </c>
      <c r="BJ88">
        <v>2</v>
      </c>
      <c r="BK88" s="4">
        <f t="shared" si="85"/>
        <v>31</v>
      </c>
      <c r="BL88" s="3">
        <f t="shared" si="86"/>
        <v>0</v>
      </c>
      <c r="BM88" s="3">
        <f t="shared" si="87"/>
        <v>0</v>
      </c>
      <c r="BN88" s="3">
        <f t="shared" si="88"/>
        <v>0</v>
      </c>
      <c r="BO88" s="3">
        <f t="shared" si="89"/>
        <v>0</v>
      </c>
      <c r="BP88" s="3">
        <f t="shared" si="90"/>
        <v>0</v>
      </c>
      <c r="BQ88" s="3">
        <f t="shared" si="91"/>
        <v>31</v>
      </c>
      <c r="BR88">
        <v>23</v>
      </c>
      <c r="BS88" s="3">
        <f t="shared" si="92"/>
        <v>54</v>
      </c>
      <c r="BT88" s="3">
        <f t="shared" si="61"/>
        <v>0</v>
      </c>
      <c r="BU88" s="3" t="b">
        <f t="shared" si="93"/>
        <v>0</v>
      </c>
      <c r="BV88" s="3">
        <f t="shared" si="94"/>
        <v>0</v>
      </c>
      <c r="BW88" s="3">
        <f t="shared" si="95"/>
        <v>11011</v>
      </c>
      <c r="BX88" s="3">
        <f t="shared" si="96"/>
        <v>0</v>
      </c>
      <c r="BY88" s="3" t="str">
        <f t="shared" si="97"/>
        <v>Mon</v>
      </c>
      <c r="BZ88" s="20" t="str">
        <f t="shared" si="98"/>
        <v>Mon</v>
      </c>
      <c r="CA88" s="3">
        <f t="shared" si="99"/>
        <v>1</v>
      </c>
      <c r="CB88" s="24">
        <f t="shared" si="100"/>
        <v>1</v>
      </c>
      <c r="CD88" t="s">
        <v>503</v>
      </c>
      <c r="CE88" t="s">
        <v>513</v>
      </c>
      <c r="CF88" t="s">
        <v>538</v>
      </c>
      <c r="CH88">
        <v>42</v>
      </c>
      <c r="CI88" s="22">
        <f t="shared" si="101"/>
        <v>0.11506849315068493</v>
      </c>
      <c r="CJ88" t="s">
        <v>16</v>
      </c>
      <c r="CK88" s="2">
        <v>31</v>
      </c>
      <c r="CL88" s="20" t="e">
        <f>#REF!</f>
        <v>#REF!</v>
      </c>
    </row>
    <row r="89" spans="1:90" ht="12.75" customHeight="1">
      <c r="A89" s="2">
        <f t="shared" si="62"/>
        <v>87</v>
      </c>
      <c r="B89" t="s">
        <v>4</v>
      </c>
      <c r="C89">
        <v>1880</v>
      </c>
      <c r="D89" s="3">
        <f t="shared" si="63"/>
        <v>7.75</v>
      </c>
      <c r="E89" s="3">
        <f t="shared" si="64"/>
        <v>7</v>
      </c>
      <c r="F89" s="3">
        <f t="shared" si="65"/>
        <v>10957</v>
      </c>
      <c r="G89">
        <v>2</v>
      </c>
      <c r="H89" s="3">
        <f t="shared" si="66"/>
        <v>31</v>
      </c>
      <c r="I89" s="3">
        <f t="shared" si="67"/>
        <v>0</v>
      </c>
      <c r="J89" s="3">
        <f t="shared" si="68"/>
        <v>0</v>
      </c>
      <c r="K89" s="3">
        <f t="shared" si="69"/>
        <v>0</v>
      </c>
      <c r="L89" s="3">
        <f t="shared" si="70"/>
        <v>0</v>
      </c>
      <c r="M89" s="3">
        <f t="shared" si="71"/>
        <v>0</v>
      </c>
      <c r="N89" s="3">
        <f t="shared" si="72"/>
        <v>31</v>
      </c>
      <c r="O89">
        <v>27</v>
      </c>
      <c r="P89" s="3">
        <f t="shared" si="73"/>
        <v>0</v>
      </c>
      <c r="Q89" s="3">
        <f t="shared" si="74"/>
        <v>58</v>
      </c>
      <c r="R89" s="3" t="b">
        <f t="shared" si="75"/>
        <v>0</v>
      </c>
      <c r="S89" s="3">
        <f t="shared" si="76"/>
        <v>0</v>
      </c>
      <c r="T89" s="3">
        <f t="shared" si="77"/>
        <v>11015</v>
      </c>
      <c r="U89" s="3">
        <f t="shared" si="78"/>
        <v>4</v>
      </c>
      <c r="V89" s="18" t="str">
        <f t="shared" si="79"/>
        <v>Fri</v>
      </c>
      <c r="W89" s="1" t="s">
        <v>8</v>
      </c>
      <c r="X89" s="3">
        <f t="shared" si="80"/>
        <v>10</v>
      </c>
      <c r="Y89" s="3">
        <f t="shared" si="81"/>
        <v>3</v>
      </c>
      <c r="Z89" s="3">
        <f t="shared" si="82"/>
        <v>0</v>
      </c>
      <c r="AA89" s="3">
        <f t="shared" si="83"/>
        <v>11012</v>
      </c>
      <c r="AB89" t="s">
        <v>212</v>
      </c>
      <c r="AC89" t="s">
        <v>72</v>
      </c>
      <c r="AD89" s="26" t="s">
        <v>14</v>
      </c>
      <c r="AE89" t="s">
        <v>213</v>
      </c>
      <c r="AF89" t="s">
        <v>974</v>
      </c>
      <c r="AH89" t="s">
        <v>15</v>
      </c>
      <c r="AI89" t="s">
        <v>929</v>
      </c>
      <c r="AJ89" t="s">
        <v>73</v>
      </c>
      <c r="AK89" t="s">
        <v>214</v>
      </c>
      <c r="AL89" t="s">
        <v>110</v>
      </c>
      <c r="AM89" t="s">
        <v>929</v>
      </c>
      <c r="AN89" s="26" t="s">
        <v>980</v>
      </c>
      <c r="AO89" s="26" t="s">
        <v>32</v>
      </c>
      <c r="AP89" s="26" t="str">
        <f t="shared" si="102"/>
        <v/>
      </c>
      <c r="AQ89" s="26" t="str">
        <f t="shared" si="103"/>
        <v/>
      </c>
      <c r="AR89" s="26">
        <f t="shared" si="104"/>
        <v>3</v>
      </c>
      <c r="AS89" s="26" t="str">
        <f t="shared" si="105"/>
        <v/>
      </c>
      <c r="AT89" s="26" t="str">
        <f t="shared" si="106"/>
        <v/>
      </c>
      <c r="AU89" s="26" t="str">
        <f t="shared" si="107"/>
        <v/>
      </c>
      <c r="AV89" s="26" t="str">
        <f t="shared" si="108"/>
        <v/>
      </c>
      <c r="AW89" s="26" t="str">
        <f t="shared" si="109"/>
        <v/>
      </c>
      <c r="AX89" s="26" t="str">
        <f t="shared" si="110"/>
        <v/>
      </c>
      <c r="AY89" s="26" t="str">
        <f t="shared" si="111"/>
        <v/>
      </c>
      <c r="AZ89" s="26" t="str">
        <f t="shared" si="112"/>
        <v/>
      </c>
      <c r="BA89" s="26" t="str">
        <f t="shared" si="113"/>
        <v/>
      </c>
      <c r="BB89" s="26" t="str">
        <f t="shared" si="114"/>
        <v/>
      </c>
      <c r="BC89" s="26" t="str">
        <f t="shared" si="115"/>
        <v/>
      </c>
      <c r="BD89" s="26" t="str">
        <f t="shared" si="116"/>
        <v/>
      </c>
      <c r="BE89" s="26">
        <f t="shared" si="117"/>
        <v>3</v>
      </c>
      <c r="BF89" s="2">
        <v>1880</v>
      </c>
      <c r="BG89" s="5">
        <f t="shared" si="59"/>
        <v>7.75</v>
      </c>
      <c r="BH89" s="5">
        <f t="shared" si="84"/>
        <v>7</v>
      </c>
      <c r="BI89" s="5">
        <f t="shared" si="60"/>
        <v>10957</v>
      </c>
      <c r="BJ89">
        <v>2</v>
      </c>
      <c r="BK89" s="4">
        <f t="shared" si="85"/>
        <v>31</v>
      </c>
      <c r="BL89" s="3">
        <f t="shared" si="86"/>
        <v>0</v>
      </c>
      <c r="BM89" s="3">
        <f t="shared" si="87"/>
        <v>0</v>
      </c>
      <c r="BN89" s="3">
        <f t="shared" si="88"/>
        <v>0</v>
      </c>
      <c r="BO89" s="3">
        <f t="shared" si="89"/>
        <v>0</v>
      </c>
      <c r="BP89" s="3">
        <f t="shared" si="90"/>
        <v>0</v>
      </c>
      <c r="BQ89" s="3">
        <f t="shared" si="91"/>
        <v>31</v>
      </c>
      <c r="BR89">
        <v>23</v>
      </c>
      <c r="BS89" s="3">
        <f t="shared" si="92"/>
        <v>54</v>
      </c>
      <c r="BT89" s="3">
        <f t="shared" si="61"/>
        <v>0</v>
      </c>
      <c r="BU89" s="3" t="b">
        <f t="shared" si="93"/>
        <v>0</v>
      </c>
      <c r="BV89" s="3">
        <f t="shared" si="94"/>
        <v>0</v>
      </c>
      <c r="BW89" s="3">
        <f t="shared" si="95"/>
        <v>11011</v>
      </c>
      <c r="BX89" s="3">
        <f t="shared" si="96"/>
        <v>0</v>
      </c>
      <c r="BY89" s="3" t="str">
        <f t="shared" si="97"/>
        <v>Mon</v>
      </c>
      <c r="BZ89" s="20" t="str">
        <f t="shared" si="98"/>
        <v>Mon</v>
      </c>
      <c r="CA89" s="3">
        <f t="shared" si="99"/>
        <v>1</v>
      </c>
      <c r="CB89" s="24">
        <f t="shared" si="100"/>
        <v>1</v>
      </c>
      <c r="CD89" t="s">
        <v>503</v>
      </c>
      <c r="CE89" t="s">
        <v>513</v>
      </c>
      <c r="CF89" t="s">
        <v>538</v>
      </c>
      <c r="CH89">
        <v>60</v>
      </c>
      <c r="CI89" s="22">
        <f t="shared" si="101"/>
        <v>0.16438356164383561</v>
      </c>
      <c r="CJ89" t="s">
        <v>16</v>
      </c>
      <c r="CK89" s="2">
        <v>31</v>
      </c>
      <c r="CL89" s="20" t="e">
        <f>#REF!</f>
        <v>#REF!</v>
      </c>
    </row>
    <row r="90" spans="1:90" ht="12.75" customHeight="1">
      <c r="A90" s="2">
        <f t="shared" si="62"/>
        <v>88</v>
      </c>
      <c r="B90" t="s">
        <v>4</v>
      </c>
      <c r="C90">
        <v>1880</v>
      </c>
      <c r="D90" s="3">
        <f t="shared" si="63"/>
        <v>7.75</v>
      </c>
      <c r="E90" s="3">
        <f t="shared" si="64"/>
        <v>7</v>
      </c>
      <c r="F90" s="3">
        <f t="shared" si="65"/>
        <v>10957</v>
      </c>
      <c r="G90">
        <v>2</v>
      </c>
      <c r="H90" s="3">
        <f t="shared" si="66"/>
        <v>31</v>
      </c>
      <c r="I90" s="3">
        <f t="shared" si="67"/>
        <v>0</v>
      </c>
      <c r="J90" s="3">
        <f t="shared" si="68"/>
        <v>0</v>
      </c>
      <c r="K90" s="3">
        <f t="shared" si="69"/>
        <v>0</v>
      </c>
      <c r="L90" s="3">
        <f t="shared" si="70"/>
        <v>0</v>
      </c>
      <c r="M90" s="3">
        <f t="shared" si="71"/>
        <v>0</v>
      </c>
      <c r="N90" s="3">
        <f t="shared" si="72"/>
        <v>31</v>
      </c>
      <c r="O90">
        <v>27</v>
      </c>
      <c r="P90" s="3">
        <f t="shared" si="73"/>
        <v>0</v>
      </c>
      <c r="Q90" s="3">
        <f t="shared" si="74"/>
        <v>58</v>
      </c>
      <c r="R90" s="3" t="b">
        <f t="shared" si="75"/>
        <v>0</v>
      </c>
      <c r="S90" s="3">
        <f t="shared" si="76"/>
        <v>0</v>
      </c>
      <c r="T90" s="3">
        <f t="shared" si="77"/>
        <v>11015</v>
      </c>
      <c r="U90" s="3">
        <f t="shared" si="78"/>
        <v>4</v>
      </c>
      <c r="V90" s="18" t="str">
        <f t="shared" si="79"/>
        <v>Fri</v>
      </c>
      <c r="W90" s="1" t="s">
        <v>10</v>
      </c>
      <c r="X90" s="3">
        <f t="shared" si="80"/>
        <v>7</v>
      </c>
      <c r="Y90" s="3">
        <f t="shared" si="81"/>
        <v>2</v>
      </c>
      <c r="Z90" s="3">
        <f t="shared" si="82"/>
        <v>0</v>
      </c>
      <c r="AA90" s="3">
        <f t="shared" si="83"/>
        <v>11013</v>
      </c>
      <c r="AB90" t="s">
        <v>217</v>
      </c>
      <c r="AC90" t="s">
        <v>20</v>
      </c>
      <c r="AD90" s="26" t="s">
        <v>14</v>
      </c>
      <c r="AE90" t="s">
        <v>218</v>
      </c>
      <c r="AF90" t="s">
        <v>970</v>
      </c>
      <c r="AH90" t="s">
        <v>201</v>
      </c>
      <c r="AI90" t="s">
        <v>929</v>
      </c>
      <c r="AK90" t="s">
        <v>86</v>
      </c>
      <c r="AL90" t="s">
        <v>219</v>
      </c>
      <c r="AM90" t="s">
        <v>929</v>
      </c>
      <c r="AN90" s="26" t="s">
        <v>979</v>
      </c>
      <c r="AO90" s="26" t="s">
        <v>24</v>
      </c>
      <c r="AP90" s="26">
        <f t="shared" si="102"/>
        <v>1</v>
      </c>
      <c r="AQ90" s="26" t="str">
        <f t="shared" si="103"/>
        <v/>
      </c>
      <c r="AR90" s="26" t="str">
        <f t="shared" si="104"/>
        <v/>
      </c>
      <c r="AS90" s="26" t="str">
        <f t="shared" si="105"/>
        <v/>
      </c>
      <c r="AT90" s="26" t="str">
        <f t="shared" si="106"/>
        <v/>
      </c>
      <c r="AU90" s="26" t="str">
        <f t="shared" si="107"/>
        <v/>
      </c>
      <c r="AV90" s="26" t="str">
        <f t="shared" si="108"/>
        <v/>
      </c>
      <c r="AW90" s="26" t="str">
        <f t="shared" si="109"/>
        <v/>
      </c>
      <c r="AX90" s="26" t="str">
        <f t="shared" si="110"/>
        <v/>
      </c>
      <c r="AY90" s="26" t="str">
        <f t="shared" si="111"/>
        <v/>
      </c>
      <c r="AZ90" s="26" t="str">
        <f t="shared" si="112"/>
        <v/>
      </c>
      <c r="BA90" s="26" t="str">
        <f t="shared" si="113"/>
        <v/>
      </c>
      <c r="BB90" s="26" t="str">
        <f t="shared" si="114"/>
        <v/>
      </c>
      <c r="BC90" s="26" t="str">
        <f t="shared" si="115"/>
        <v/>
      </c>
      <c r="BD90" s="26" t="str">
        <f t="shared" si="116"/>
        <v/>
      </c>
      <c r="BE90" s="26">
        <f t="shared" si="117"/>
        <v>1</v>
      </c>
      <c r="BF90" s="2">
        <v>1880</v>
      </c>
      <c r="BG90" s="5">
        <f t="shared" si="59"/>
        <v>7.75</v>
      </c>
      <c r="BH90" s="5">
        <f t="shared" si="84"/>
        <v>7</v>
      </c>
      <c r="BI90" s="5">
        <f t="shared" si="60"/>
        <v>10957</v>
      </c>
      <c r="BJ90">
        <v>2</v>
      </c>
      <c r="BK90" s="4">
        <f t="shared" si="85"/>
        <v>31</v>
      </c>
      <c r="BL90" s="3">
        <f t="shared" si="86"/>
        <v>0</v>
      </c>
      <c r="BM90" s="3">
        <f t="shared" si="87"/>
        <v>0</v>
      </c>
      <c r="BN90" s="3">
        <f t="shared" si="88"/>
        <v>0</v>
      </c>
      <c r="BO90" s="3">
        <f t="shared" si="89"/>
        <v>0</v>
      </c>
      <c r="BP90" s="3">
        <f t="shared" si="90"/>
        <v>0</v>
      </c>
      <c r="BQ90" s="3">
        <f t="shared" si="91"/>
        <v>31</v>
      </c>
      <c r="BR90">
        <v>24</v>
      </c>
      <c r="BS90" s="3">
        <f t="shared" si="92"/>
        <v>55</v>
      </c>
      <c r="BT90" s="3">
        <f t="shared" si="61"/>
        <v>0</v>
      </c>
      <c r="BU90" s="3" t="b">
        <f t="shared" si="93"/>
        <v>0</v>
      </c>
      <c r="BV90" s="3">
        <f t="shared" si="94"/>
        <v>0</v>
      </c>
      <c r="BW90" s="3">
        <f t="shared" si="95"/>
        <v>11012</v>
      </c>
      <c r="BX90" s="3">
        <f t="shared" si="96"/>
        <v>1</v>
      </c>
      <c r="BY90" s="3" t="str">
        <f t="shared" si="97"/>
        <v>Tue</v>
      </c>
      <c r="BZ90" s="20" t="str">
        <f t="shared" si="98"/>
        <v>Tue</v>
      </c>
      <c r="CA90" s="3">
        <f t="shared" si="99"/>
        <v>1</v>
      </c>
      <c r="CB90" s="24">
        <f t="shared" si="100"/>
        <v>1</v>
      </c>
      <c r="CD90" t="s">
        <v>503</v>
      </c>
      <c r="CE90" t="s">
        <v>504</v>
      </c>
      <c r="CF90" t="s">
        <v>505</v>
      </c>
      <c r="CG90">
        <v>120</v>
      </c>
      <c r="CH90">
        <v>0</v>
      </c>
      <c r="CI90" s="22">
        <f t="shared" si="101"/>
        <v>0</v>
      </c>
      <c r="CJ90" t="s">
        <v>16</v>
      </c>
      <c r="CK90" s="2">
        <v>32</v>
      </c>
      <c r="CL90" s="20" t="e">
        <f>#REF!</f>
        <v>#REF!</v>
      </c>
    </row>
    <row r="91" spans="1:90" ht="12.75" customHeight="1">
      <c r="A91" s="2">
        <f t="shared" si="62"/>
        <v>89</v>
      </c>
      <c r="B91" t="s">
        <v>4</v>
      </c>
      <c r="C91">
        <v>1880</v>
      </c>
      <c r="D91" s="3">
        <f t="shared" si="63"/>
        <v>7.75</v>
      </c>
      <c r="E91" s="3">
        <f t="shared" si="64"/>
        <v>7</v>
      </c>
      <c r="F91" s="3">
        <f t="shared" si="65"/>
        <v>10957</v>
      </c>
      <c r="G91">
        <v>2</v>
      </c>
      <c r="H91" s="3">
        <f t="shared" si="66"/>
        <v>31</v>
      </c>
      <c r="I91" s="3">
        <f t="shared" si="67"/>
        <v>0</v>
      </c>
      <c r="J91" s="3">
        <f t="shared" si="68"/>
        <v>0</v>
      </c>
      <c r="K91" s="3">
        <f t="shared" si="69"/>
        <v>0</v>
      </c>
      <c r="L91" s="3">
        <f t="shared" si="70"/>
        <v>0</v>
      </c>
      <c r="M91" s="3">
        <f t="shared" si="71"/>
        <v>0</v>
      </c>
      <c r="N91" s="3">
        <f t="shared" si="72"/>
        <v>31</v>
      </c>
      <c r="O91">
        <v>27</v>
      </c>
      <c r="P91" s="3">
        <f t="shared" si="73"/>
        <v>0</v>
      </c>
      <c r="Q91" s="3">
        <f t="shared" si="74"/>
        <v>58</v>
      </c>
      <c r="R91" s="3" t="b">
        <f t="shared" si="75"/>
        <v>0</v>
      </c>
      <c r="S91" s="3">
        <f t="shared" si="76"/>
        <v>0</v>
      </c>
      <c r="T91" s="3">
        <f t="shared" si="77"/>
        <v>11015</v>
      </c>
      <c r="U91" s="3">
        <f t="shared" si="78"/>
        <v>4</v>
      </c>
      <c r="V91" s="18" t="str">
        <f t="shared" si="79"/>
        <v>Fri</v>
      </c>
      <c r="W91" s="1" t="s">
        <v>10</v>
      </c>
      <c r="X91" s="3">
        <f t="shared" si="80"/>
        <v>7</v>
      </c>
      <c r="Y91" s="3">
        <f t="shared" si="81"/>
        <v>2</v>
      </c>
      <c r="Z91" s="3">
        <f t="shared" si="82"/>
        <v>0</v>
      </c>
      <c r="AA91" s="3">
        <f t="shared" si="83"/>
        <v>11013</v>
      </c>
      <c r="AB91" t="s">
        <v>220</v>
      </c>
      <c r="AC91" t="s">
        <v>42</v>
      </c>
      <c r="AD91" s="26" t="s">
        <v>14</v>
      </c>
      <c r="AG91" s="27" t="s">
        <v>885</v>
      </c>
      <c r="AJ91" t="s">
        <v>73</v>
      </c>
      <c r="AK91" t="s">
        <v>221</v>
      </c>
      <c r="AN91" s="31" t="s">
        <v>982</v>
      </c>
      <c r="AO91" s="26" t="s">
        <v>67</v>
      </c>
      <c r="AP91" s="26" t="str">
        <f t="shared" si="102"/>
        <v/>
      </c>
      <c r="AQ91" s="26" t="str">
        <f t="shared" si="103"/>
        <v/>
      </c>
      <c r="AR91" s="26" t="str">
        <f t="shared" si="104"/>
        <v/>
      </c>
      <c r="AS91" s="26">
        <f t="shared" si="105"/>
        <v>4</v>
      </c>
      <c r="AT91" s="26" t="str">
        <f t="shared" si="106"/>
        <v/>
      </c>
      <c r="AU91" s="26" t="str">
        <f t="shared" si="107"/>
        <v/>
      </c>
      <c r="AV91" s="26" t="str">
        <f t="shared" si="108"/>
        <v/>
      </c>
      <c r="AW91" s="26" t="str">
        <f t="shared" si="109"/>
        <v/>
      </c>
      <c r="AX91" s="26" t="str">
        <f t="shared" si="110"/>
        <v/>
      </c>
      <c r="AY91" s="26" t="str">
        <f t="shared" si="111"/>
        <v/>
      </c>
      <c r="AZ91" s="26" t="str">
        <f t="shared" si="112"/>
        <v/>
      </c>
      <c r="BA91" s="26" t="str">
        <f t="shared" si="113"/>
        <v/>
      </c>
      <c r="BB91" s="26" t="str">
        <f t="shared" si="114"/>
        <v/>
      </c>
      <c r="BC91" s="26" t="str">
        <f t="shared" si="115"/>
        <v/>
      </c>
      <c r="BD91" s="26" t="str">
        <f t="shared" si="116"/>
        <v/>
      </c>
      <c r="BE91" s="26">
        <f t="shared" si="117"/>
        <v>4</v>
      </c>
      <c r="BF91" s="2">
        <v>1880</v>
      </c>
      <c r="BG91" s="5">
        <f t="shared" si="59"/>
        <v>7.75</v>
      </c>
      <c r="BH91" s="5">
        <f t="shared" si="84"/>
        <v>7</v>
      </c>
      <c r="BI91" s="5">
        <f t="shared" si="60"/>
        <v>10957</v>
      </c>
      <c r="BJ91">
        <v>2</v>
      </c>
      <c r="BK91" s="4">
        <f t="shared" si="85"/>
        <v>31</v>
      </c>
      <c r="BL91" s="3">
        <f t="shared" si="86"/>
        <v>0</v>
      </c>
      <c r="BM91" s="3">
        <f t="shared" si="87"/>
        <v>0</v>
      </c>
      <c r="BN91" s="3">
        <f t="shared" si="88"/>
        <v>0</v>
      </c>
      <c r="BO91" s="3">
        <f t="shared" si="89"/>
        <v>0</v>
      </c>
      <c r="BP91" s="3">
        <f t="shared" si="90"/>
        <v>0</v>
      </c>
      <c r="BQ91" s="3">
        <f t="shared" si="91"/>
        <v>31</v>
      </c>
      <c r="BR91">
        <v>23</v>
      </c>
      <c r="BS91" s="3">
        <f t="shared" si="92"/>
        <v>54</v>
      </c>
      <c r="BT91" s="3">
        <f t="shared" si="61"/>
        <v>0</v>
      </c>
      <c r="BU91" s="3" t="b">
        <f t="shared" si="93"/>
        <v>0</v>
      </c>
      <c r="BV91" s="3">
        <f t="shared" si="94"/>
        <v>0</v>
      </c>
      <c r="BW91" s="3">
        <f t="shared" si="95"/>
        <v>11011</v>
      </c>
      <c r="BX91" s="3">
        <f t="shared" si="96"/>
        <v>0</v>
      </c>
      <c r="BY91" s="3" t="str">
        <f t="shared" si="97"/>
        <v>Mon</v>
      </c>
      <c r="BZ91" s="20" t="str">
        <f t="shared" si="98"/>
        <v>Mon</v>
      </c>
      <c r="CA91" s="3">
        <f t="shared" si="99"/>
        <v>2</v>
      </c>
      <c r="CB91" s="24">
        <f t="shared" si="100"/>
        <v>2</v>
      </c>
      <c r="CD91" t="s">
        <v>512</v>
      </c>
      <c r="CE91" t="s">
        <v>502</v>
      </c>
      <c r="CF91" t="s">
        <v>543</v>
      </c>
      <c r="CH91">
        <v>0</v>
      </c>
      <c r="CI91" s="22">
        <f t="shared" si="101"/>
        <v>0</v>
      </c>
      <c r="CJ91" t="s">
        <v>16</v>
      </c>
      <c r="CK91" s="2">
        <v>32</v>
      </c>
      <c r="CL91" s="20" t="e">
        <f>#REF!</f>
        <v>#REF!</v>
      </c>
    </row>
    <row r="92" spans="1:90" ht="12.75" customHeight="1">
      <c r="A92" s="2">
        <f t="shared" si="62"/>
        <v>90</v>
      </c>
      <c r="B92" t="s">
        <v>4</v>
      </c>
      <c r="C92">
        <v>1880</v>
      </c>
      <c r="D92" s="3">
        <f t="shared" si="63"/>
        <v>7.75</v>
      </c>
      <c r="E92" s="3">
        <f t="shared" si="64"/>
        <v>7</v>
      </c>
      <c r="F92" s="3">
        <f t="shared" si="65"/>
        <v>10957</v>
      </c>
      <c r="G92">
        <v>3</v>
      </c>
      <c r="H92" s="3">
        <f t="shared" si="66"/>
        <v>62</v>
      </c>
      <c r="I92" s="3">
        <f t="shared" si="67"/>
        <v>-3</v>
      </c>
      <c r="J92" s="3">
        <f t="shared" si="68"/>
        <v>0</v>
      </c>
      <c r="K92" s="3">
        <f t="shared" si="69"/>
        <v>0</v>
      </c>
      <c r="L92" s="3">
        <f t="shared" si="70"/>
        <v>0</v>
      </c>
      <c r="M92" s="3">
        <f t="shared" si="71"/>
        <v>0</v>
      </c>
      <c r="N92" s="3">
        <f t="shared" si="72"/>
        <v>59</v>
      </c>
      <c r="O92">
        <v>5</v>
      </c>
      <c r="P92" s="3">
        <f t="shared" si="73"/>
        <v>0</v>
      </c>
      <c r="Q92" s="3">
        <f t="shared" si="74"/>
        <v>64</v>
      </c>
      <c r="R92" s="3" t="b">
        <f t="shared" si="75"/>
        <v>1</v>
      </c>
      <c r="S92" s="3">
        <f t="shared" si="76"/>
        <v>1</v>
      </c>
      <c r="T92" s="3">
        <f t="shared" si="77"/>
        <v>11022</v>
      </c>
      <c r="U92" s="3">
        <f t="shared" si="78"/>
        <v>4</v>
      </c>
      <c r="V92" s="18" t="str">
        <f t="shared" si="79"/>
        <v>Fri</v>
      </c>
      <c r="W92" s="1" t="s">
        <v>5</v>
      </c>
      <c r="X92" s="3">
        <f t="shared" si="80"/>
        <v>13</v>
      </c>
      <c r="Y92" s="3">
        <f t="shared" si="81"/>
        <v>4</v>
      </c>
      <c r="Z92" s="3">
        <f t="shared" si="82"/>
        <v>0</v>
      </c>
      <c r="AA92" s="3">
        <f t="shared" si="83"/>
        <v>11018</v>
      </c>
      <c r="AB92" t="s">
        <v>237</v>
      </c>
      <c r="AC92" t="s">
        <v>238</v>
      </c>
      <c r="AD92" s="26" t="s">
        <v>89</v>
      </c>
      <c r="AF92" t="s">
        <v>974</v>
      </c>
      <c r="AH92" t="s">
        <v>122</v>
      </c>
      <c r="AI92" t="s">
        <v>930</v>
      </c>
      <c r="AK92" t="s">
        <v>239</v>
      </c>
      <c r="AL92" t="s">
        <v>963</v>
      </c>
      <c r="AM92" t="s">
        <v>929</v>
      </c>
      <c r="AN92" s="26" t="s">
        <v>980</v>
      </c>
      <c r="AO92" s="26" t="s">
        <v>32</v>
      </c>
      <c r="AP92" s="26" t="str">
        <f t="shared" si="102"/>
        <v/>
      </c>
      <c r="AQ92" s="26" t="str">
        <f t="shared" si="103"/>
        <v/>
      </c>
      <c r="AR92" s="26">
        <f t="shared" si="104"/>
        <v>3</v>
      </c>
      <c r="AS92" s="26" t="str">
        <f t="shared" si="105"/>
        <v/>
      </c>
      <c r="AT92" s="26" t="str">
        <f t="shared" si="106"/>
        <v/>
      </c>
      <c r="AU92" s="26" t="str">
        <f t="shared" si="107"/>
        <v/>
      </c>
      <c r="AV92" s="26" t="str">
        <f t="shared" si="108"/>
        <v/>
      </c>
      <c r="AW92" s="26" t="str">
        <f t="shared" si="109"/>
        <v/>
      </c>
      <c r="AX92" s="26" t="str">
        <f t="shared" si="110"/>
        <v/>
      </c>
      <c r="AY92" s="26" t="str">
        <f t="shared" si="111"/>
        <v/>
      </c>
      <c r="AZ92" s="26" t="str">
        <f t="shared" si="112"/>
        <v/>
      </c>
      <c r="BA92" s="26" t="str">
        <f t="shared" si="113"/>
        <v/>
      </c>
      <c r="BB92" s="26" t="str">
        <f t="shared" si="114"/>
        <v/>
      </c>
      <c r="BC92" s="26" t="str">
        <f t="shared" si="115"/>
        <v/>
      </c>
      <c r="BD92" s="26" t="str">
        <f t="shared" si="116"/>
        <v/>
      </c>
      <c r="BE92" s="26">
        <f t="shared" si="117"/>
        <v>3</v>
      </c>
      <c r="BF92" s="2">
        <v>1880</v>
      </c>
      <c r="BG92" s="5">
        <f t="shared" si="59"/>
        <v>7.75</v>
      </c>
      <c r="BH92" s="5">
        <f t="shared" si="84"/>
        <v>7</v>
      </c>
      <c r="BI92" s="5">
        <f t="shared" si="60"/>
        <v>10957</v>
      </c>
      <c r="BJ92">
        <v>3</v>
      </c>
      <c r="BK92" s="4">
        <f t="shared" si="85"/>
        <v>62</v>
      </c>
      <c r="BL92" s="3">
        <f t="shared" si="86"/>
        <v>-3</v>
      </c>
      <c r="BM92" s="3">
        <f t="shared" si="87"/>
        <v>0</v>
      </c>
      <c r="BN92" s="3">
        <f t="shared" si="88"/>
        <v>0</v>
      </c>
      <c r="BO92" s="3">
        <f t="shared" si="89"/>
        <v>0</v>
      </c>
      <c r="BP92" s="3">
        <f t="shared" si="90"/>
        <v>0</v>
      </c>
      <c r="BQ92" s="3">
        <f t="shared" si="91"/>
        <v>59</v>
      </c>
      <c r="BR92">
        <v>1</v>
      </c>
      <c r="BS92" s="3">
        <f t="shared" si="92"/>
        <v>60</v>
      </c>
      <c r="BT92" s="3">
        <f t="shared" si="61"/>
        <v>0</v>
      </c>
      <c r="BU92" s="3" t="b">
        <f t="shared" si="93"/>
        <v>1</v>
      </c>
      <c r="BV92" s="3">
        <f t="shared" si="94"/>
        <v>1</v>
      </c>
      <c r="BW92" s="3">
        <f t="shared" si="95"/>
        <v>11018</v>
      </c>
      <c r="BX92" s="3">
        <f t="shared" si="96"/>
        <v>0</v>
      </c>
      <c r="BY92" s="3" t="str">
        <f t="shared" si="97"/>
        <v>Mon</v>
      </c>
      <c r="BZ92" s="20" t="str">
        <f t="shared" si="98"/>
        <v>Mon</v>
      </c>
      <c r="CA92" s="3">
        <f t="shared" si="99"/>
        <v>0</v>
      </c>
      <c r="CB92" s="24">
        <f t="shared" si="100"/>
        <v>0</v>
      </c>
      <c r="CD92" t="s">
        <v>503</v>
      </c>
      <c r="CE92" t="s">
        <v>513</v>
      </c>
      <c r="CF92" t="s">
        <v>527</v>
      </c>
      <c r="CH92">
        <v>14</v>
      </c>
      <c r="CI92" s="22">
        <f t="shared" si="101"/>
        <v>3.8356164383561646E-2</v>
      </c>
      <c r="CJ92" t="s">
        <v>16</v>
      </c>
      <c r="CK92" s="2">
        <v>35</v>
      </c>
      <c r="CL92" s="20" t="e">
        <f>#REF!</f>
        <v>#REF!</v>
      </c>
    </row>
    <row r="93" spans="1:90" ht="12.75" customHeight="1">
      <c r="A93" s="2">
        <f t="shared" si="62"/>
        <v>91</v>
      </c>
      <c r="B93" t="s">
        <v>4</v>
      </c>
      <c r="C93">
        <v>1880</v>
      </c>
      <c r="D93" s="3">
        <f t="shared" si="63"/>
        <v>7.75</v>
      </c>
      <c r="E93" s="3">
        <f t="shared" si="64"/>
        <v>7</v>
      </c>
      <c r="F93" s="3">
        <f t="shared" si="65"/>
        <v>10957</v>
      </c>
      <c r="G93">
        <v>3</v>
      </c>
      <c r="H93" s="3">
        <f t="shared" si="66"/>
        <v>62</v>
      </c>
      <c r="I93" s="3">
        <f t="shared" si="67"/>
        <v>-3</v>
      </c>
      <c r="J93" s="3">
        <f t="shared" si="68"/>
        <v>0</v>
      </c>
      <c r="K93" s="3">
        <f t="shared" si="69"/>
        <v>0</v>
      </c>
      <c r="L93" s="3">
        <f t="shared" si="70"/>
        <v>0</v>
      </c>
      <c r="M93" s="3">
        <f t="shared" si="71"/>
        <v>0</v>
      </c>
      <c r="N93" s="3">
        <f t="shared" si="72"/>
        <v>59</v>
      </c>
      <c r="O93">
        <v>5</v>
      </c>
      <c r="P93" s="3">
        <f t="shared" si="73"/>
        <v>0</v>
      </c>
      <c r="Q93" s="3">
        <f t="shared" si="74"/>
        <v>64</v>
      </c>
      <c r="R93" s="3" t="b">
        <f t="shared" si="75"/>
        <v>1</v>
      </c>
      <c r="S93" s="3">
        <f t="shared" si="76"/>
        <v>1</v>
      </c>
      <c r="T93" s="3">
        <f t="shared" si="77"/>
        <v>11022</v>
      </c>
      <c r="U93" s="3">
        <f t="shared" si="78"/>
        <v>4</v>
      </c>
      <c r="V93" s="18" t="str">
        <f t="shared" si="79"/>
        <v>Fri</v>
      </c>
      <c r="W93" s="1" t="s">
        <v>7</v>
      </c>
      <c r="X93" s="3">
        <f t="shared" si="80"/>
        <v>19</v>
      </c>
      <c r="Y93" s="3">
        <f t="shared" si="81"/>
        <v>6</v>
      </c>
      <c r="Z93" s="3">
        <f t="shared" si="82"/>
        <v>0</v>
      </c>
      <c r="AA93" s="3">
        <f t="shared" si="83"/>
        <v>11016</v>
      </c>
      <c r="AB93" t="s">
        <v>225</v>
      </c>
      <c r="AC93" t="s">
        <v>34</v>
      </c>
      <c r="AD93" s="26" t="s">
        <v>14</v>
      </c>
      <c r="AF93" t="s">
        <v>974</v>
      </c>
      <c r="AH93" t="s">
        <v>60</v>
      </c>
      <c r="AI93" t="s">
        <v>930</v>
      </c>
      <c r="AK93" t="s">
        <v>886</v>
      </c>
      <c r="AL93" t="s">
        <v>887</v>
      </c>
      <c r="AM93" t="s">
        <v>930</v>
      </c>
      <c r="AN93" s="26" t="s">
        <v>980</v>
      </c>
      <c r="AO93" s="26" t="s">
        <v>32</v>
      </c>
      <c r="AP93" s="26" t="str">
        <f t="shared" si="102"/>
        <v/>
      </c>
      <c r="AQ93" s="26" t="str">
        <f t="shared" si="103"/>
        <v/>
      </c>
      <c r="AR93" s="26">
        <f t="shared" si="104"/>
        <v>3</v>
      </c>
      <c r="AS93" s="26" t="str">
        <f t="shared" si="105"/>
        <v/>
      </c>
      <c r="AT93" s="26" t="str">
        <f t="shared" si="106"/>
        <v/>
      </c>
      <c r="AU93" s="26" t="str">
        <f t="shared" si="107"/>
        <v/>
      </c>
      <c r="AV93" s="26" t="str">
        <f t="shared" si="108"/>
        <v/>
      </c>
      <c r="AW93" s="26" t="str">
        <f t="shared" si="109"/>
        <v/>
      </c>
      <c r="AX93" s="26" t="str">
        <f t="shared" si="110"/>
        <v/>
      </c>
      <c r="AY93" s="26" t="str">
        <f t="shared" si="111"/>
        <v/>
      </c>
      <c r="AZ93" s="26" t="str">
        <f t="shared" si="112"/>
        <v/>
      </c>
      <c r="BA93" s="26" t="str">
        <f t="shared" si="113"/>
        <v/>
      </c>
      <c r="BB93" s="26" t="str">
        <f t="shared" si="114"/>
        <v/>
      </c>
      <c r="BC93" s="26" t="str">
        <f t="shared" si="115"/>
        <v/>
      </c>
      <c r="BD93" s="26" t="str">
        <f t="shared" si="116"/>
        <v/>
      </c>
      <c r="BE93" s="26">
        <f t="shared" si="117"/>
        <v>3</v>
      </c>
      <c r="BF93" s="2">
        <v>1880</v>
      </c>
      <c r="BG93" s="5">
        <f t="shared" si="59"/>
        <v>7.75</v>
      </c>
      <c r="BH93" s="5">
        <f t="shared" si="84"/>
        <v>7</v>
      </c>
      <c r="BI93" s="5">
        <f t="shared" si="60"/>
        <v>10957</v>
      </c>
      <c r="BJ93">
        <v>2</v>
      </c>
      <c r="BK93" s="4">
        <f t="shared" si="85"/>
        <v>31</v>
      </c>
      <c r="BL93" s="3">
        <f t="shared" si="86"/>
        <v>0</v>
      </c>
      <c r="BM93" s="3">
        <f t="shared" si="87"/>
        <v>0</v>
      </c>
      <c r="BN93" s="3">
        <f t="shared" si="88"/>
        <v>0</v>
      </c>
      <c r="BO93" s="3">
        <f t="shared" si="89"/>
        <v>0</v>
      </c>
      <c r="BP93" s="3">
        <f t="shared" si="90"/>
        <v>0</v>
      </c>
      <c r="BQ93" s="3">
        <f t="shared" si="91"/>
        <v>31</v>
      </c>
      <c r="BR93">
        <v>28</v>
      </c>
      <c r="BS93" s="3">
        <f t="shared" si="92"/>
        <v>59</v>
      </c>
      <c r="BT93" s="3">
        <f t="shared" si="61"/>
        <v>0</v>
      </c>
      <c r="BU93" s="3" t="b">
        <f t="shared" si="93"/>
        <v>0</v>
      </c>
      <c r="BV93" s="3">
        <f t="shared" si="94"/>
        <v>0</v>
      </c>
      <c r="BW93" s="3">
        <f t="shared" si="95"/>
        <v>11016</v>
      </c>
      <c r="BX93" s="3">
        <f t="shared" si="96"/>
        <v>5</v>
      </c>
      <c r="BY93" s="3" t="str">
        <f t="shared" si="97"/>
        <v>Sat</v>
      </c>
      <c r="BZ93" s="20" t="str">
        <f t="shared" si="98"/>
        <v>Sat</v>
      </c>
      <c r="CA93" s="3">
        <f t="shared" si="99"/>
        <v>0</v>
      </c>
      <c r="CB93" s="24">
        <f t="shared" si="100"/>
        <v>0</v>
      </c>
      <c r="CD93" t="s">
        <v>503</v>
      </c>
      <c r="CE93" t="s">
        <v>513</v>
      </c>
      <c r="CF93" t="s">
        <v>527</v>
      </c>
      <c r="CH93">
        <v>14</v>
      </c>
      <c r="CI93" s="22">
        <f t="shared" si="101"/>
        <v>3.8356164383561646E-2</v>
      </c>
      <c r="CJ93" t="s">
        <v>61</v>
      </c>
      <c r="CK93" s="2">
        <v>33</v>
      </c>
      <c r="CL93" s="20" t="e">
        <f>#REF!</f>
        <v>#REF!</v>
      </c>
    </row>
    <row r="94" spans="1:90" ht="12.75" customHeight="1">
      <c r="A94" s="2">
        <f t="shared" si="62"/>
        <v>92</v>
      </c>
      <c r="B94" t="s">
        <v>4</v>
      </c>
      <c r="C94">
        <v>1880</v>
      </c>
      <c r="D94" s="3">
        <f t="shared" si="63"/>
        <v>7.75</v>
      </c>
      <c r="E94" s="3">
        <f t="shared" si="64"/>
        <v>7</v>
      </c>
      <c r="F94" s="3">
        <f t="shared" si="65"/>
        <v>10957</v>
      </c>
      <c r="G94">
        <v>3</v>
      </c>
      <c r="H94" s="3">
        <f t="shared" si="66"/>
        <v>62</v>
      </c>
      <c r="I94" s="3">
        <f t="shared" si="67"/>
        <v>-3</v>
      </c>
      <c r="J94" s="3">
        <f t="shared" si="68"/>
        <v>0</v>
      </c>
      <c r="K94" s="3">
        <f t="shared" si="69"/>
        <v>0</v>
      </c>
      <c r="L94" s="3">
        <f t="shared" si="70"/>
        <v>0</v>
      </c>
      <c r="M94" s="3">
        <f t="shared" si="71"/>
        <v>0</v>
      </c>
      <c r="N94" s="3">
        <f t="shared" si="72"/>
        <v>59</v>
      </c>
      <c r="O94">
        <v>5</v>
      </c>
      <c r="P94" s="3">
        <f t="shared" si="73"/>
        <v>0</v>
      </c>
      <c r="Q94" s="3">
        <f t="shared" si="74"/>
        <v>64</v>
      </c>
      <c r="R94" s="3" t="b">
        <f t="shared" si="75"/>
        <v>1</v>
      </c>
      <c r="S94" s="3">
        <f t="shared" si="76"/>
        <v>1</v>
      </c>
      <c r="T94" s="3">
        <f t="shared" si="77"/>
        <v>11022</v>
      </c>
      <c r="U94" s="3">
        <f t="shared" si="78"/>
        <v>4</v>
      </c>
      <c r="V94" s="18" t="str">
        <f t="shared" si="79"/>
        <v>Fri</v>
      </c>
      <c r="W94" s="1" t="s">
        <v>7</v>
      </c>
      <c r="X94" s="3">
        <f t="shared" si="80"/>
        <v>19</v>
      </c>
      <c r="Y94" s="3">
        <f t="shared" si="81"/>
        <v>6</v>
      </c>
      <c r="Z94" s="3">
        <f t="shared" si="82"/>
        <v>0</v>
      </c>
      <c r="AA94" s="3">
        <f t="shared" si="83"/>
        <v>11016</v>
      </c>
      <c r="AB94" t="s">
        <v>234</v>
      </c>
      <c r="AC94" t="s">
        <v>235</v>
      </c>
      <c r="AD94" s="26" t="s">
        <v>14</v>
      </c>
      <c r="AK94" t="s">
        <v>236</v>
      </c>
      <c r="AL94" t="s">
        <v>127</v>
      </c>
      <c r="AM94" t="s">
        <v>929</v>
      </c>
      <c r="AN94" s="26" t="s">
        <v>979</v>
      </c>
      <c r="AO94" s="26" t="s">
        <v>24</v>
      </c>
      <c r="AP94" s="26">
        <f t="shared" si="102"/>
        <v>1</v>
      </c>
      <c r="AQ94" s="26" t="str">
        <f t="shared" si="103"/>
        <v/>
      </c>
      <c r="AR94" s="26" t="str">
        <f t="shared" si="104"/>
        <v/>
      </c>
      <c r="AS94" s="26" t="str">
        <f t="shared" si="105"/>
        <v/>
      </c>
      <c r="AT94" s="26" t="str">
        <f t="shared" si="106"/>
        <v/>
      </c>
      <c r="AU94" s="26" t="str">
        <f t="shared" si="107"/>
        <v/>
      </c>
      <c r="AV94" s="26" t="str">
        <f t="shared" si="108"/>
        <v/>
      </c>
      <c r="AW94" s="26" t="str">
        <f t="shared" si="109"/>
        <v/>
      </c>
      <c r="AX94" s="26" t="str">
        <f t="shared" si="110"/>
        <v/>
      </c>
      <c r="AY94" s="26" t="str">
        <f t="shared" si="111"/>
        <v/>
      </c>
      <c r="AZ94" s="26" t="str">
        <f t="shared" si="112"/>
        <v/>
      </c>
      <c r="BA94" s="26" t="str">
        <f t="shared" si="113"/>
        <v/>
      </c>
      <c r="BB94" s="26" t="str">
        <f t="shared" si="114"/>
        <v/>
      </c>
      <c r="BC94" s="26" t="str">
        <f t="shared" si="115"/>
        <v/>
      </c>
      <c r="BD94" s="26" t="str">
        <f t="shared" si="116"/>
        <v/>
      </c>
      <c r="BE94" s="26">
        <f t="shared" si="117"/>
        <v>1</v>
      </c>
      <c r="BF94" s="12">
        <v>1880</v>
      </c>
      <c r="BG94" s="5">
        <f t="shared" ref="BG94:BG161" si="118">((BF94-1850)+1)/4</f>
        <v>7.75</v>
      </c>
      <c r="BH94" s="5">
        <f t="shared" si="84"/>
        <v>7</v>
      </c>
      <c r="BI94" s="5">
        <f t="shared" ref="BI94:BI161" si="119">((BF94-1850)*365)+BH94</f>
        <v>10957</v>
      </c>
      <c r="BJ94">
        <v>2</v>
      </c>
      <c r="BK94" s="4">
        <f t="shared" si="85"/>
        <v>31</v>
      </c>
      <c r="BL94" s="3">
        <f t="shared" si="86"/>
        <v>0</v>
      </c>
      <c r="BM94" s="3">
        <f t="shared" si="87"/>
        <v>0</v>
      </c>
      <c r="BN94" s="3">
        <f t="shared" si="88"/>
        <v>0</v>
      </c>
      <c r="BO94" s="3">
        <f t="shared" si="89"/>
        <v>0</v>
      </c>
      <c r="BP94" s="3">
        <f t="shared" si="90"/>
        <v>0</v>
      </c>
      <c r="BQ94" s="3">
        <f t="shared" si="91"/>
        <v>31</v>
      </c>
      <c r="BR94">
        <v>28</v>
      </c>
      <c r="BS94" s="3">
        <f t="shared" si="92"/>
        <v>59</v>
      </c>
      <c r="BT94" s="3">
        <f t="shared" ref="BT94:BT161" si="120">MOD(BF94,4)</f>
        <v>0</v>
      </c>
      <c r="BU94" s="3" t="b">
        <f t="shared" si="93"/>
        <v>0</v>
      </c>
      <c r="BV94" s="3">
        <f t="shared" si="94"/>
        <v>0</v>
      </c>
      <c r="BW94" s="3">
        <f t="shared" si="95"/>
        <v>11016</v>
      </c>
      <c r="BX94" s="3">
        <f t="shared" si="96"/>
        <v>5</v>
      </c>
      <c r="BY94" s="3" t="str">
        <f t="shared" si="97"/>
        <v>Sat</v>
      </c>
      <c r="BZ94" s="20" t="str">
        <f t="shared" si="98"/>
        <v>Sat</v>
      </c>
      <c r="CA94" s="3">
        <f t="shared" si="99"/>
        <v>0</v>
      </c>
      <c r="CB94" s="24">
        <f t="shared" si="100"/>
        <v>0</v>
      </c>
      <c r="CD94" t="s">
        <v>503</v>
      </c>
      <c r="CE94" t="s">
        <v>504</v>
      </c>
      <c r="CF94" t="s">
        <v>508</v>
      </c>
      <c r="CG94">
        <v>60</v>
      </c>
      <c r="CH94">
        <v>0</v>
      </c>
      <c r="CI94" s="22">
        <f t="shared" si="101"/>
        <v>0</v>
      </c>
      <c r="CJ94" t="s">
        <v>16</v>
      </c>
      <c r="CK94" s="2">
        <v>34</v>
      </c>
      <c r="CL94" s="20" t="e">
        <f>#REF!</f>
        <v>#REF!</v>
      </c>
    </row>
    <row r="95" spans="1:90" ht="12.75" customHeight="1">
      <c r="A95" s="2">
        <f t="shared" si="62"/>
        <v>93</v>
      </c>
      <c r="B95" t="s">
        <v>4</v>
      </c>
      <c r="C95">
        <v>1880</v>
      </c>
      <c r="D95" s="3">
        <f t="shared" si="63"/>
        <v>7.75</v>
      </c>
      <c r="E95" s="3">
        <f t="shared" si="64"/>
        <v>7</v>
      </c>
      <c r="F95" s="3">
        <f t="shared" si="65"/>
        <v>10957</v>
      </c>
      <c r="G95">
        <v>3</v>
      </c>
      <c r="H95" s="3">
        <f t="shared" si="66"/>
        <v>62</v>
      </c>
      <c r="I95" s="3">
        <f t="shared" si="67"/>
        <v>-3</v>
      </c>
      <c r="J95" s="3">
        <f t="shared" si="68"/>
        <v>0</v>
      </c>
      <c r="K95" s="3">
        <f t="shared" si="69"/>
        <v>0</v>
      </c>
      <c r="L95" s="3">
        <f t="shared" si="70"/>
        <v>0</v>
      </c>
      <c r="M95" s="3">
        <f t="shared" si="71"/>
        <v>0</v>
      </c>
      <c r="N95" s="3">
        <f t="shared" si="72"/>
        <v>59</v>
      </c>
      <c r="O95">
        <v>5</v>
      </c>
      <c r="P95" s="3">
        <f t="shared" si="73"/>
        <v>0</v>
      </c>
      <c r="Q95" s="3">
        <f t="shared" si="74"/>
        <v>64</v>
      </c>
      <c r="R95" s="3" t="b">
        <f t="shared" si="75"/>
        <v>1</v>
      </c>
      <c r="S95" s="3">
        <f t="shared" si="76"/>
        <v>1</v>
      </c>
      <c r="T95" s="3">
        <f t="shared" si="77"/>
        <v>11022</v>
      </c>
      <c r="U95" s="3">
        <f t="shared" si="78"/>
        <v>4</v>
      </c>
      <c r="V95" s="18" t="str">
        <f t="shared" si="79"/>
        <v>Fri</v>
      </c>
      <c r="W95" s="1" t="s">
        <v>7</v>
      </c>
      <c r="X95" s="3">
        <f t="shared" si="80"/>
        <v>19</v>
      </c>
      <c r="Y95" s="3">
        <f t="shared" si="81"/>
        <v>6</v>
      </c>
      <c r="Z95" s="3">
        <f t="shared" si="82"/>
        <v>0</v>
      </c>
      <c r="AA95" s="3">
        <f t="shared" si="83"/>
        <v>11016</v>
      </c>
      <c r="AB95" t="s">
        <v>226</v>
      </c>
      <c r="AC95" t="s">
        <v>96</v>
      </c>
      <c r="AD95" s="26" t="s">
        <v>14</v>
      </c>
      <c r="AK95" t="s">
        <v>227</v>
      </c>
      <c r="AL95" t="s">
        <v>228</v>
      </c>
      <c r="AM95" t="s">
        <v>929</v>
      </c>
      <c r="AN95" s="26" t="s">
        <v>979</v>
      </c>
      <c r="AO95" s="26" t="s">
        <v>24</v>
      </c>
      <c r="AP95" s="26">
        <f t="shared" si="102"/>
        <v>1</v>
      </c>
      <c r="AQ95" s="26" t="str">
        <f t="shared" si="103"/>
        <v/>
      </c>
      <c r="AR95" s="26" t="str">
        <f t="shared" si="104"/>
        <v/>
      </c>
      <c r="AS95" s="26" t="str">
        <f t="shared" si="105"/>
        <v/>
      </c>
      <c r="AT95" s="26" t="str">
        <f t="shared" si="106"/>
        <v/>
      </c>
      <c r="AU95" s="26" t="str">
        <f t="shared" si="107"/>
        <v/>
      </c>
      <c r="AV95" s="26" t="str">
        <f t="shared" si="108"/>
        <v/>
      </c>
      <c r="AW95" s="26" t="str">
        <f t="shared" si="109"/>
        <v/>
      </c>
      <c r="AX95" s="26" t="str">
        <f t="shared" si="110"/>
        <v/>
      </c>
      <c r="AY95" s="26" t="str">
        <f t="shared" si="111"/>
        <v/>
      </c>
      <c r="AZ95" s="26" t="str">
        <f t="shared" si="112"/>
        <v/>
      </c>
      <c r="BA95" s="26" t="str">
        <f t="shared" si="113"/>
        <v/>
      </c>
      <c r="BB95" s="26" t="str">
        <f t="shared" si="114"/>
        <v/>
      </c>
      <c r="BC95" s="26" t="str">
        <f t="shared" si="115"/>
        <v/>
      </c>
      <c r="BD95" s="26" t="str">
        <f t="shared" si="116"/>
        <v/>
      </c>
      <c r="BE95" s="26">
        <f t="shared" si="117"/>
        <v>1</v>
      </c>
      <c r="BF95" s="2">
        <v>1880</v>
      </c>
      <c r="BG95" s="5">
        <f t="shared" si="118"/>
        <v>7.75</v>
      </c>
      <c r="BH95" s="5">
        <f t="shared" si="84"/>
        <v>7</v>
      </c>
      <c r="BI95" s="5">
        <f t="shared" si="119"/>
        <v>10957</v>
      </c>
      <c r="BJ95">
        <v>2</v>
      </c>
      <c r="BK95" s="4">
        <f t="shared" si="85"/>
        <v>31</v>
      </c>
      <c r="BL95" s="3">
        <f t="shared" si="86"/>
        <v>0</v>
      </c>
      <c r="BM95" s="3">
        <f t="shared" si="87"/>
        <v>0</v>
      </c>
      <c r="BN95" s="3">
        <f t="shared" si="88"/>
        <v>0</v>
      </c>
      <c r="BO95" s="3">
        <f t="shared" si="89"/>
        <v>0</v>
      </c>
      <c r="BP95" s="3">
        <f t="shared" si="90"/>
        <v>0</v>
      </c>
      <c r="BQ95" s="3">
        <f t="shared" si="91"/>
        <v>31</v>
      </c>
      <c r="BR95">
        <v>27</v>
      </c>
      <c r="BS95" s="3">
        <f t="shared" si="92"/>
        <v>58</v>
      </c>
      <c r="BT95" s="3">
        <f t="shared" si="120"/>
        <v>0</v>
      </c>
      <c r="BU95" s="3" t="b">
        <f t="shared" si="93"/>
        <v>0</v>
      </c>
      <c r="BV95" s="3">
        <f t="shared" si="94"/>
        <v>0</v>
      </c>
      <c r="BW95" s="3">
        <f t="shared" si="95"/>
        <v>11015</v>
      </c>
      <c r="BX95" s="3">
        <f t="shared" si="96"/>
        <v>4</v>
      </c>
      <c r="BY95" s="3" t="str">
        <f t="shared" si="97"/>
        <v>Fri</v>
      </c>
      <c r="BZ95" s="20" t="str">
        <f t="shared" si="98"/>
        <v>Fri</v>
      </c>
      <c r="CA95" s="3">
        <f t="shared" si="99"/>
        <v>1</v>
      </c>
      <c r="CB95" s="24">
        <f t="shared" si="100"/>
        <v>1</v>
      </c>
      <c r="CD95" t="s">
        <v>503</v>
      </c>
      <c r="CE95" t="s">
        <v>504</v>
      </c>
      <c r="CF95" t="s">
        <v>508</v>
      </c>
      <c r="CG95">
        <v>60</v>
      </c>
      <c r="CH95">
        <v>0</v>
      </c>
      <c r="CI95" s="22">
        <f t="shared" si="101"/>
        <v>0</v>
      </c>
      <c r="CJ95" t="s">
        <v>16</v>
      </c>
      <c r="CK95" s="2">
        <v>34</v>
      </c>
      <c r="CL95" s="20" t="e">
        <f>#REF!</f>
        <v>#REF!</v>
      </c>
    </row>
    <row r="96" spans="1:90" ht="12.75" customHeight="1">
      <c r="A96" s="2">
        <f t="shared" si="62"/>
        <v>94</v>
      </c>
      <c r="B96" t="s">
        <v>4</v>
      </c>
      <c r="C96">
        <v>1880</v>
      </c>
      <c r="D96" s="3">
        <f t="shared" si="63"/>
        <v>7.75</v>
      </c>
      <c r="E96" s="3">
        <f t="shared" si="64"/>
        <v>7</v>
      </c>
      <c r="F96" s="3">
        <f t="shared" si="65"/>
        <v>10957</v>
      </c>
      <c r="G96">
        <v>3</v>
      </c>
      <c r="H96" s="3">
        <f t="shared" si="66"/>
        <v>62</v>
      </c>
      <c r="I96" s="3">
        <f t="shared" si="67"/>
        <v>-3</v>
      </c>
      <c r="J96" s="3">
        <f t="shared" si="68"/>
        <v>0</v>
      </c>
      <c r="K96" s="3">
        <f t="shared" si="69"/>
        <v>0</v>
      </c>
      <c r="L96" s="3">
        <f t="shared" si="70"/>
        <v>0</v>
      </c>
      <c r="M96" s="3">
        <f t="shared" si="71"/>
        <v>0</v>
      </c>
      <c r="N96" s="3">
        <f t="shared" si="72"/>
        <v>59</v>
      </c>
      <c r="O96">
        <v>5</v>
      </c>
      <c r="P96" s="3">
        <f t="shared" si="73"/>
        <v>0</v>
      </c>
      <c r="Q96" s="3">
        <f t="shared" si="74"/>
        <v>64</v>
      </c>
      <c r="R96" s="3" t="b">
        <f t="shared" si="75"/>
        <v>1</v>
      </c>
      <c r="S96" s="3">
        <f t="shared" si="76"/>
        <v>1</v>
      </c>
      <c r="T96" s="3">
        <f t="shared" si="77"/>
        <v>11022</v>
      </c>
      <c r="U96" s="3">
        <f t="shared" si="78"/>
        <v>4</v>
      </c>
      <c r="V96" s="18" t="str">
        <f t="shared" si="79"/>
        <v>Fri</v>
      </c>
      <c r="W96" s="1" t="s">
        <v>7</v>
      </c>
      <c r="X96" s="3">
        <f t="shared" si="80"/>
        <v>19</v>
      </c>
      <c r="Y96" s="3">
        <f t="shared" si="81"/>
        <v>6</v>
      </c>
      <c r="Z96" s="3">
        <f t="shared" si="82"/>
        <v>0</v>
      </c>
      <c r="AA96" s="3">
        <f t="shared" si="83"/>
        <v>11016</v>
      </c>
      <c r="AB96" t="s">
        <v>229</v>
      </c>
      <c r="AC96" t="s">
        <v>47</v>
      </c>
      <c r="AD96" s="26" t="s">
        <v>14</v>
      </c>
      <c r="AE96" t="s">
        <v>230</v>
      </c>
      <c r="AF96" t="s">
        <v>974</v>
      </c>
      <c r="AK96" t="s">
        <v>231</v>
      </c>
      <c r="AL96" t="s">
        <v>179</v>
      </c>
      <c r="AM96" t="s">
        <v>929</v>
      </c>
      <c r="AN96" s="26" t="s">
        <v>980</v>
      </c>
      <c r="AO96" s="26" t="s">
        <v>32</v>
      </c>
      <c r="AP96" s="26" t="str">
        <f t="shared" si="102"/>
        <v/>
      </c>
      <c r="AQ96" s="26" t="str">
        <f t="shared" si="103"/>
        <v/>
      </c>
      <c r="AR96" s="26">
        <f t="shared" si="104"/>
        <v>3</v>
      </c>
      <c r="AS96" s="26" t="str">
        <f t="shared" si="105"/>
        <v/>
      </c>
      <c r="AT96" s="26" t="str">
        <f t="shared" si="106"/>
        <v/>
      </c>
      <c r="AU96" s="26" t="str">
        <f t="shared" si="107"/>
        <v/>
      </c>
      <c r="AV96" s="26" t="str">
        <f t="shared" si="108"/>
        <v/>
      </c>
      <c r="AW96" s="26" t="str">
        <f t="shared" si="109"/>
        <v/>
      </c>
      <c r="AX96" s="26" t="str">
        <f t="shared" si="110"/>
        <v/>
      </c>
      <c r="AY96" s="26" t="str">
        <f t="shared" si="111"/>
        <v/>
      </c>
      <c r="AZ96" s="26" t="str">
        <f t="shared" si="112"/>
        <v/>
      </c>
      <c r="BA96" s="26" t="str">
        <f t="shared" si="113"/>
        <v/>
      </c>
      <c r="BB96" s="26" t="str">
        <f t="shared" si="114"/>
        <v/>
      </c>
      <c r="BC96" s="26" t="str">
        <f t="shared" si="115"/>
        <v/>
      </c>
      <c r="BD96" s="26" t="str">
        <f t="shared" si="116"/>
        <v/>
      </c>
      <c r="BE96" s="26">
        <f t="shared" si="117"/>
        <v>3</v>
      </c>
      <c r="BF96" s="2">
        <v>1880</v>
      </c>
      <c r="BG96" s="5">
        <f t="shared" si="118"/>
        <v>7.75</v>
      </c>
      <c r="BH96" s="5">
        <f t="shared" si="84"/>
        <v>7</v>
      </c>
      <c r="BI96" s="5">
        <f t="shared" si="119"/>
        <v>10957</v>
      </c>
      <c r="BJ96">
        <v>2</v>
      </c>
      <c r="BK96" s="4">
        <f t="shared" si="85"/>
        <v>31</v>
      </c>
      <c r="BL96" s="3">
        <f t="shared" si="86"/>
        <v>0</v>
      </c>
      <c r="BM96" s="3">
        <f t="shared" si="87"/>
        <v>0</v>
      </c>
      <c r="BN96" s="3">
        <f t="shared" si="88"/>
        <v>0</v>
      </c>
      <c r="BO96" s="3">
        <f t="shared" si="89"/>
        <v>0</v>
      </c>
      <c r="BP96" s="3">
        <f t="shared" si="90"/>
        <v>0</v>
      </c>
      <c r="BQ96" s="3">
        <f t="shared" si="91"/>
        <v>31</v>
      </c>
      <c r="BR96">
        <v>28</v>
      </c>
      <c r="BS96" s="3">
        <f t="shared" si="92"/>
        <v>59</v>
      </c>
      <c r="BT96" s="3">
        <f t="shared" si="120"/>
        <v>0</v>
      </c>
      <c r="BU96" s="3" t="b">
        <f t="shared" si="93"/>
        <v>0</v>
      </c>
      <c r="BV96" s="3">
        <f t="shared" si="94"/>
        <v>0</v>
      </c>
      <c r="BW96" s="3">
        <f t="shared" si="95"/>
        <v>11016</v>
      </c>
      <c r="BX96" s="3">
        <f t="shared" si="96"/>
        <v>5</v>
      </c>
      <c r="BY96" s="3" t="str">
        <f t="shared" si="97"/>
        <v>Sat</v>
      </c>
      <c r="BZ96" s="20" t="str">
        <f t="shared" si="98"/>
        <v>Sat</v>
      </c>
      <c r="CA96" s="3">
        <f t="shared" si="99"/>
        <v>0</v>
      </c>
      <c r="CB96" s="24">
        <f t="shared" si="100"/>
        <v>0</v>
      </c>
      <c r="CD96" t="s">
        <v>503</v>
      </c>
      <c r="CE96" t="s">
        <v>513</v>
      </c>
      <c r="CF96" t="s">
        <v>527</v>
      </c>
      <c r="CH96">
        <v>14</v>
      </c>
      <c r="CI96" s="22">
        <f t="shared" si="101"/>
        <v>3.8356164383561646E-2</v>
      </c>
      <c r="CJ96" t="s">
        <v>16</v>
      </c>
      <c r="CK96" s="2">
        <v>34</v>
      </c>
      <c r="CL96" s="20" t="e">
        <f>#REF!</f>
        <v>#REF!</v>
      </c>
    </row>
    <row r="97" spans="1:90" ht="12.75" customHeight="1">
      <c r="A97" s="2">
        <f t="shared" si="62"/>
        <v>95</v>
      </c>
      <c r="B97" t="s">
        <v>4</v>
      </c>
      <c r="C97">
        <v>1880</v>
      </c>
      <c r="D97" s="3">
        <f t="shared" si="63"/>
        <v>7.75</v>
      </c>
      <c r="E97" s="3">
        <f t="shared" si="64"/>
        <v>7</v>
      </c>
      <c r="F97" s="3">
        <f t="shared" si="65"/>
        <v>10957</v>
      </c>
      <c r="G97">
        <v>3</v>
      </c>
      <c r="H97" s="3">
        <f t="shared" si="66"/>
        <v>62</v>
      </c>
      <c r="I97" s="3">
        <f t="shared" si="67"/>
        <v>-3</v>
      </c>
      <c r="J97" s="3">
        <f t="shared" si="68"/>
        <v>0</v>
      </c>
      <c r="K97" s="3">
        <f t="shared" si="69"/>
        <v>0</v>
      </c>
      <c r="L97" s="3">
        <f t="shared" si="70"/>
        <v>0</v>
      </c>
      <c r="M97" s="3">
        <f t="shared" si="71"/>
        <v>0</v>
      </c>
      <c r="N97" s="3">
        <f t="shared" si="72"/>
        <v>59</v>
      </c>
      <c r="O97">
        <v>5</v>
      </c>
      <c r="P97" s="3">
        <f t="shared" si="73"/>
        <v>0</v>
      </c>
      <c r="Q97" s="3">
        <f t="shared" si="74"/>
        <v>64</v>
      </c>
      <c r="R97" s="3" t="b">
        <f t="shared" si="75"/>
        <v>1</v>
      </c>
      <c r="S97" s="3">
        <f t="shared" si="76"/>
        <v>1</v>
      </c>
      <c r="T97" s="3">
        <f t="shared" si="77"/>
        <v>11022</v>
      </c>
      <c r="U97" s="3">
        <f t="shared" si="78"/>
        <v>4</v>
      </c>
      <c r="V97" s="18" t="str">
        <f t="shared" si="79"/>
        <v>Fri</v>
      </c>
      <c r="W97" s="1" t="s">
        <v>7</v>
      </c>
      <c r="X97" s="3">
        <f t="shared" si="80"/>
        <v>19</v>
      </c>
      <c r="Y97" s="3">
        <f t="shared" si="81"/>
        <v>6</v>
      </c>
      <c r="Z97" s="3">
        <f t="shared" si="82"/>
        <v>0</v>
      </c>
      <c r="AA97" s="3">
        <f t="shared" si="83"/>
        <v>11016</v>
      </c>
      <c r="AB97" t="s">
        <v>222</v>
      </c>
      <c r="AC97" t="s">
        <v>223</v>
      </c>
      <c r="AD97" s="26" t="s">
        <v>14</v>
      </c>
      <c r="AH97" t="s">
        <v>83</v>
      </c>
      <c r="AI97" t="s">
        <v>930</v>
      </c>
      <c r="AK97" t="s">
        <v>86</v>
      </c>
      <c r="AL97" t="s">
        <v>224</v>
      </c>
      <c r="AM97" t="s">
        <v>930</v>
      </c>
      <c r="AN97" s="26" t="s">
        <v>979</v>
      </c>
      <c r="AO97" s="26" t="s">
        <v>24</v>
      </c>
      <c r="AP97" s="26">
        <f t="shared" si="102"/>
        <v>1</v>
      </c>
      <c r="AQ97" s="26" t="str">
        <f t="shared" si="103"/>
        <v/>
      </c>
      <c r="AR97" s="26" t="str">
        <f t="shared" si="104"/>
        <v/>
      </c>
      <c r="AS97" s="26" t="str">
        <f t="shared" si="105"/>
        <v/>
      </c>
      <c r="AT97" s="26" t="str">
        <f t="shared" si="106"/>
        <v/>
      </c>
      <c r="AU97" s="26" t="str">
        <f t="shared" si="107"/>
        <v/>
      </c>
      <c r="AV97" s="26" t="str">
        <f t="shared" si="108"/>
        <v/>
      </c>
      <c r="AW97" s="26" t="str">
        <f t="shared" si="109"/>
        <v/>
      </c>
      <c r="AX97" s="26" t="str">
        <f t="shared" si="110"/>
        <v/>
      </c>
      <c r="AY97" s="26" t="str">
        <f t="shared" si="111"/>
        <v/>
      </c>
      <c r="AZ97" s="26" t="str">
        <f t="shared" si="112"/>
        <v/>
      </c>
      <c r="BA97" s="26" t="str">
        <f t="shared" si="113"/>
        <v/>
      </c>
      <c r="BB97" s="26" t="str">
        <f t="shared" si="114"/>
        <v/>
      </c>
      <c r="BC97" s="26" t="str">
        <f t="shared" si="115"/>
        <v/>
      </c>
      <c r="BD97" s="26" t="str">
        <f t="shared" si="116"/>
        <v/>
      </c>
      <c r="BE97" s="26">
        <f t="shared" si="117"/>
        <v>1</v>
      </c>
      <c r="BF97" s="2">
        <v>1880</v>
      </c>
      <c r="BG97" s="5">
        <f t="shared" si="118"/>
        <v>7.75</v>
      </c>
      <c r="BH97" s="5">
        <f t="shared" si="84"/>
        <v>7</v>
      </c>
      <c r="BI97" s="5">
        <f t="shared" si="119"/>
        <v>10957</v>
      </c>
      <c r="BJ97">
        <v>2</v>
      </c>
      <c r="BK97" s="4">
        <f t="shared" si="85"/>
        <v>31</v>
      </c>
      <c r="BL97" s="3">
        <f t="shared" si="86"/>
        <v>0</v>
      </c>
      <c r="BM97" s="3">
        <f t="shared" si="87"/>
        <v>0</v>
      </c>
      <c r="BN97" s="3">
        <f t="shared" si="88"/>
        <v>0</v>
      </c>
      <c r="BO97" s="3">
        <f t="shared" si="89"/>
        <v>0</v>
      </c>
      <c r="BP97" s="3">
        <f t="shared" si="90"/>
        <v>0</v>
      </c>
      <c r="BQ97" s="3">
        <f t="shared" si="91"/>
        <v>31</v>
      </c>
      <c r="BR97">
        <v>20</v>
      </c>
      <c r="BS97" s="3">
        <f t="shared" si="92"/>
        <v>51</v>
      </c>
      <c r="BT97" s="3">
        <f t="shared" si="120"/>
        <v>0</v>
      </c>
      <c r="BU97" s="3" t="b">
        <f t="shared" si="93"/>
        <v>0</v>
      </c>
      <c r="BV97" s="3">
        <f t="shared" si="94"/>
        <v>0</v>
      </c>
      <c r="BW97" s="3">
        <f t="shared" si="95"/>
        <v>11008</v>
      </c>
      <c r="BX97" s="3">
        <f t="shared" si="96"/>
        <v>4</v>
      </c>
      <c r="BY97" s="3" t="str">
        <f t="shared" si="97"/>
        <v>Fri</v>
      </c>
      <c r="BZ97" s="20" t="str">
        <f t="shared" si="98"/>
        <v>Fri</v>
      </c>
      <c r="CA97" s="3">
        <f t="shared" si="99"/>
        <v>8</v>
      </c>
      <c r="CB97" s="24">
        <f t="shared" si="100"/>
        <v>8</v>
      </c>
      <c r="CD97" t="s">
        <v>503</v>
      </c>
      <c r="CE97" t="s">
        <v>504</v>
      </c>
      <c r="CF97" t="s">
        <v>508</v>
      </c>
      <c r="CG97">
        <v>60</v>
      </c>
      <c r="CH97">
        <v>0</v>
      </c>
      <c r="CI97" s="22">
        <f t="shared" si="101"/>
        <v>0</v>
      </c>
      <c r="CJ97" t="s">
        <v>61</v>
      </c>
      <c r="CK97" s="2">
        <v>33</v>
      </c>
      <c r="CL97" s="20" t="e">
        <f>#REF!</f>
        <v>#REF!</v>
      </c>
    </row>
    <row r="98" spans="1:90">
      <c r="A98" s="2">
        <f t="shared" si="62"/>
        <v>96</v>
      </c>
      <c r="B98" t="s">
        <v>4</v>
      </c>
      <c r="C98">
        <v>1880</v>
      </c>
      <c r="D98" s="3">
        <f t="shared" si="63"/>
        <v>7.75</v>
      </c>
      <c r="E98" s="3">
        <f t="shared" si="64"/>
        <v>7</v>
      </c>
      <c r="F98" s="3">
        <f t="shared" si="65"/>
        <v>10957</v>
      </c>
      <c r="G98">
        <v>3</v>
      </c>
      <c r="H98" s="3">
        <f t="shared" si="66"/>
        <v>62</v>
      </c>
      <c r="I98" s="3">
        <f t="shared" si="67"/>
        <v>-3</v>
      </c>
      <c r="J98" s="3">
        <f t="shared" si="68"/>
        <v>0</v>
      </c>
      <c r="K98" s="3">
        <f t="shared" si="69"/>
        <v>0</v>
      </c>
      <c r="L98" s="3">
        <f t="shared" si="70"/>
        <v>0</v>
      </c>
      <c r="M98" s="3">
        <f t="shared" si="71"/>
        <v>0</v>
      </c>
      <c r="N98" s="3">
        <f t="shared" si="72"/>
        <v>59</v>
      </c>
      <c r="O98">
        <v>5</v>
      </c>
      <c r="P98" s="3">
        <f t="shared" si="73"/>
        <v>0</v>
      </c>
      <c r="Q98" s="3">
        <f t="shared" si="74"/>
        <v>64</v>
      </c>
      <c r="R98" s="3" t="b">
        <f t="shared" si="75"/>
        <v>1</v>
      </c>
      <c r="S98" s="3">
        <f t="shared" si="76"/>
        <v>1</v>
      </c>
      <c r="T98" s="3">
        <f t="shared" si="77"/>
        <v>11022</v>
      </c>
      <c r="U98" s="3">
        <f t="shared" si="78"/>
        <v>4</v>
      </c>
      <c r="V98" s="18" t="str">
        <f t="shared" si="79"/>
        <v>Fri</v>
      </c>
      <c r="W98" s="1" t="s">
        <v>7</v>
      </c>
      <c r="X98" s="3">
        <f t="shared" si="80"/>
        <v>19</v>
      </c>
      <c r="Y98" s="3">
        <f t="shared" si="81"/>
        <v>6</v>
      </c>
      <c r="Z98" s="3">
        <f t="shared" si="82"/>
        <v>0</v>
      </c>
      <c r="AA98" s="3">
        <f t="shared" si="83"/>
        <v>11016</v>
      </c>
      <c r="AB98" t="s">
        <v>232</v>
      </c>
      <c r="AC98" t="s">
        <v>34</v>
      </c>
      <c r="AD98" s="26" t="s">
        <v>14</v>
      </c>
      <c r="AE98" t="s">
        <v>233</v>
      </c>
      <c r="AF98" t="s">
        <v>974</v>
      </c>
      <c r="AK98" t="s">
        <v>233</v>
      </c>
      <c r="AN98" s="26" t="s">
        <v>980</v>
      </c>
      <c r="AO98" s="26" t="s">
        <v>32</v>
      </c>
      <c r="AP98" s="26" t="str">
        <f t="shared" si="102"/>
        <v/>
      </c>
      <c r="AQ98" s="26" t="str">
        <f t="shared" si="103"/>
        <v/>
      </c>
      <c r="AR98" s="26">
        <f t="shared" si="104"/>
        <v>3</v>
      </c>
      <c r="AS98" s="26" t="str">
        <f t="shared" si="105"/>
        <v/>
      </c>
      <c r="AT98" s="26" t="str">
        <f t="shared" si="106"/>
        <v/>
      </c>
      <c r="AU98" s="26" t="str">
        <f t="shared" si="107"/>
        <v/>
      </c>
      <c r="AV98" s="26" t="str">
        <f t="shared" si="108"/>
        <v/>
      </c>
      <c r="AW98" s="26" t="str">
        <f t="shared" si="109"/>
        <v/>
      </c>
      <c r="AX98" s="26" t="str">
        <f t="shared" si="110"/>
        <v/>
      </c>
      <c r="AY98" s="26" t="str">
        <f t="shared" si="111"/>
        <v/>
      </c>
      <c r="AZ98" s="26" t="str">
        <f t="shared" si="112"/>
        <v/>
      </c>
      <c r="BA98" s="26" t="str">
        <f t="shared" si="113"/>
        <v/>
      </c>
      <c r="BB98" s="26" t="str">
        <f t="shared" si="114"/>
        <v/>
      </c>
      <c r="BC98" s="26" t="str">
        <f t="shared" si="115"/>
        <v/>
      </c>
      <c r="BD98" s="26" t="str">
        <f t="shared" si="116"/>
        <v/>
      </c>
      <c r="BE98" s="26">
        <f t="shared" si="117"/>
        <v>3</v>
      </c>
      <c r="BF98" s="2">
        <v>1880</v>
      </c>
      <c r="BG98" s="5">
        <f t="shared" si="118"/>
        <v>7.75</v>
      </c>
      <c r="BH98" s="5">
        <f t="shared" si="84"/>
        <v>7</v>
      </c>
      <c r="BI98" s="5">
        <f t="shared" si="119"/>
        <v>10957</v>
      </c>
      <c r="BJ98">
        <v>2</v>
      </c>
      <c r="BK98" s="4">
        <f t="shared" si="85"/>
        <v>31</v>
      </c>
      <c r="BL98" s="3">
        <f t="shared" si="86"/>
        <v>0</v>
      </c>
      <c r="BM98" s="3">
        <f t="shared" si="87"/>
        <v>0</v>
      </c>
      <c r="BN98" s="3">
        <f t="shared" si="88"/>
        <v>0</v>
      </c>
      <c r="BO98" s="3">
        <f t="shared" si="89"/>
        <v>0</v>
      </c>
      <c r="BP98" s="3">
        <f t="shared" si="90"/>
        <v>0</v>
      </c>
      <c r="BQ98" s="3">
        <f t="shared" si="91"/>
        <v>31</v>
      </c>
      <c r="BR98">
        <v>28</v>
      </c>
      <c r="BS98" s="3">
        <f t="shared" si="92"/>
        <v>59</v>
      </c>
      <c r="BT98" s="3">
        <f t="shared" si="120"/>
        <v>0</v>
      </c>
      <c r="BU98" s="3" t="b">
        <f t="shared" si="93"/>
        <v>0</v>
      </c>
      <c r="BV98" s="3">
        <f t="shared" si="94"/>
        <v>0</v>
      </c>
      <c r="BW98" s="3">
        <f t="shared" si="95"/>
        <v>11016</v>
      </c>
      <c r="BX98" s="3">
        <f t="shared" si="96"/>
        <v>5</v>
      </c>
      <c r="BY98" s="3" t="str">
        <f t="shared" si="97"/>
        <v>Sat</v>
      </c>
      <c r="BZ98" s="20" t="str">
        <f t="shared" si="98"/>
        <v>Sat</v>
      </c>
      <c r="CA98" s="3">
        <f t="shared" si="99"/>
        <v>0</v>
      </c>
      <c r="CB98" s="24">
        <f t="shared" si="100"/>
        <v>0</v>
      </c>
      <c r="CD98" t="s">
        <v>503</v>
      </c>
      <c r="CE98" t="s">
        <v>504</v>
      </c>
      <c r="CF98" t="s">
        <v>544</v>
      </c>
      <c r="CG98">
        <v>30</v>
      </c>
      <c r="CH98">
        <v>0</v>
      </c>
      <c r="CI98" s="22">
        <f t="shared" si="101"/>
        <v>0</v>
      </c>
      <c r="CJ98" t="s">
        <v>16</v>
      </c>
      <c r="CK98" s="2">
        <v>34</v>
      </c>
      <c r="CL98" s="20" t="e">
        <f>#REF!</f>
        <v>#REF!</v>
      </c>
    </row>
    <row r="99" spans="1:90" ht="12.75" customHeight="1">
      <c r="A99" s="2">
        <f t="shared" si="62"/>
        <v>97</v>
      </c>
      <c r="B99" t="s">
        <v>4</v>
      </c>
      <c r="C99">
        <v>1880</v>
      </c>
      <c r="D99" s="3">
        <f t="shared" si="63"/>
        <v>7.75</v>
      </c>
      <c r="E99" s="3">
        <f t="shared" si="64"/>
        <v>7</v>
      </c>
      <c r="F99" s="3">
        <f t="shared" si="65"/>
        <v>10957</v>
      </c>
      <c r="G99">
        <v>3</v>
      </c>
      <c r="H99" s="3">
        <f t="shared" si="66"/>
        <v>62</v>
      </c>
      <c r="I99" s="3">
        <f t="shared" si="67"/>
        <v>-3</v>
      </c>
      <c r="J99" s="3">
        <f t="shared" si="68"/>
        <v>0</v>
      </c>
      <c r="K99" s="3">
        <f t="shared" si="69"/>
        <v>0</v>
      </c>
      <c r="L99" s="3">
        <f t="shared" si="70"/>
        <v>0</v>
      </c>
      <c r="M99" s="3">
        <f t="shared" si="71"/>
        <v>0</v>
      </c>
      <c r="N99" s="3">
        <f t="shared" si="72"/>
        <v>59</v>
      </c>
      <c r="O99">
        <v>5</v>
      </c>
      <c r="P99" s="3">
        <f t="shared" si="73"/>
        <v>0</v>
      </c>
      <c r="Q99" s="3">
        <f t="shared" si="74"/>
        <v>64</v>
      </c>
      <c r="R99" s="3" t="b">
        <f t="shared" si="75"/>
        <v>1</v>
      </c>
      <c r="S99" s="3">
        <f t="shared" si="76"/>
        <v>1</v>
      </c>
      <c r="T99" s="3">
        <f t="shared" si="77"/>
        <v>11022</v>
      </c>
      <c r="U99" s="3">
        <f t="shared" si="78"/>
        <v>4</v>
      </c>
      <c r="V99" s="18" t="str">
        <f t="shared" si="79"/>
        <v>Fri</v>
      </c>
      <c r="W99" s="1" t="s">
        <v>8</v>
      </c>
      <c r="X99" s="3">
        <f t="shared" si="80"/>
        <v>10</v>
      </c>
      <c r="Y99" s="3">
        <f t="shared" si="81"/>
        <v>3</v>
      </c>
      <c r="Z99" s="3">
        <f t="shared" si="82"/>
        <v>0</v>
      </c>
      <c r="AA99" s="3">
        <f t="shared" si="83"/>
        <v>11019</v>
      </c>
      <c r="AB99" t="s">
        <v>33</v>
      </c>
      <c r="AC99" t="s">
        <v>103</v>
      </c>
      <c r="AD99" s="26" t="s">
        <v>14</v>
      </c>
      <c r="AE99" t="s">
        <v>240</v>
      </c>
      <c r="AF99" t="s">
        <v>970</v>
      </c>
      <c r="AG99" s="27" t="s">
        <v>241</v>
      </c>
      <c r="AK99" t="s">
        <v>66</v>
      </c>
      <c r="AN99" s="31" t="s">
        <v>982</v>
      </c>
      <c r="AO99" s="26" t="s">
        <v>67</v>
      </c>
      <c r="AP99" s="26" t="str">
        <f t="shared" si="102"/>
        <v/>
      </c>
      <c r="AQ99" s="26" t="str">
        <f t="shared" si="103"/>
        <v/>
      </c>
      <c r="AR99" s="26" t="str">
        <f t="shared" si="104"/>
        <v/>
      </c>
      <c r="AS99" s="26">
        <f t="shared" si="105"/>
        <v>4</v>
      </c>
      <c r="AT99" s="26" t="str">
        <f t="shared" si="106"/>
        <v/>
      </c>
      <c r="AU99" s="26" t="str">
        <f t="shared" si="107"/>
        <v/>
      </c>
      <c r="AV99" s="26" t="str">
        <f t="shared" si="108"/>
        <v/>
      </c>
      <c r="AW99" s="26" t="str">
        <f t="shared" si="109"/>
        <v/>
      </c>
      <c r="AX99" s="26" t="str">
        <f t="shared" si="110"/>
        <v/>
      </c>
      <c r="AY99" s="26" t="str">
        <f t="shared" si="111"/>
        <v/>
      </c>
      <c r="AZ99" s="26" t="str">
        <f t="shared" si="112"/>
        <v/>
      </c>
      <c r="BA99" s="26" t="str">
        <f t="shared" si="113"/>
        <v/>
      </c>
      <c r="BB99" s="26" t="str">
        <f t="shared" si="114"/>
        <v/>
      </c>
      <c r="BC99" s="26" t="str">
        <f t="shared" si="115"/>
        <v/>
      </c>
      <c r="BD99" s="26" t="str">
        <f t="shared" si="116"/>
        <v/>
      </c>
      <c r="BE99" s="26">
        <f t="shared" si="117"/>
        <v>4</v>
      </c>
      <c r="BF99" s="2">
        <v>1880</v>
      </c>
      <c r="BG99" s="5">
        <f t="shared" si="118"/>
        <v>7.75</v>
      </c>
      <c r="BH99" s="5">
        <f t="shared" si="84"/>
        <v>7</v>
      </c>
      <c r="BI99" s="5">
        <f t="shared" si="119"/>
        <v>10957</v>
      </c>
      <c r="BJ99">
        <v>2</v>
      </c>
      <c r="BK99" s="4">
        <f t="shared" si="85"/>
        <v>31</v>
      </c>
      <c r="BL99" s="3">
        <f t="shared" si="86"/>
        <v>0</v>
      </c>
      <c r="BM99" s="3">
        <f t="shared" si="87"/>
        <v>0</v>
      </c>
      <c r="BN99" s="3">
        <f t="shared" si="88"/>
        <v>0</v>
      </c>
      <c r="BO99" s="3">
        <f t="shared" si="89"/>
        <v>0</v>
      </c>
      <c r="BP99" s="3">
        <f t="shared" si="90"/>
        <v>0</v>
      </c>
      <c r="BQ99" s="3">
        <f t="shared" si="91"/>
        <v>31</v>
      </c>
      <c r="BR99">
        <v>29</v>
      </c>
      <c r="BS99" s="3">
        <f t="shared" si="92"/>
        <v>60</v>
      </c>
      <c r="BT99" s="3">
        <f t="shared" si="120"/>
        <v>0</v>
      </c>
      <c r="BU99" s="3" t="b">
        <f t="shared" si="93"/>
        <v>1</v>
      </c>
      <c r="BV99" s="3">
        <f t="shared" si="94"/>
        <v>1</v>
      </c>
      <c r="BW99" s="3">
        <f t="shared" si="95"/>
        <v>11018</v>
      </c>
      <c r="BX99" s="3">
        <f t="shared" si="96"/>
        <v>0</v>
      </c>
      <c r="BY99" s="3" t="str">
        <f t="shared" si="97"/>
        <v>Mon</v>
      </c>
      <c r="BZ99" s="20" t="str">
        <f t="shared" si="98"/>
        <v>Mon</v>
      </c>
      <c r="CA99" s="3">
        <f t="shared" si="99"/>
        <v>1</v>
      </c>
      <c r="CB99" s="24">
        <f t="shared" si="100"/>
        <v>1</v>
      </c>
      <c r="CD99" t="s">
        <v>503</v>
      </c>
      <c r="CE99" t="s">
        <v>513</v>
      </c>
      <c r="CF99" t="s">
        <v>545</v>
      </c>
      <c r="CH99">
        <v>30</v>
      </c>
      <c r="CI99" s="22">
        <f t="shared" si="101"/>
        <v>8.2191780821917804E-2</v>
      </c>
      <c r="CJ99" t="s">
        <v>16</v>
      </c>
      <c r="CK99" s="2">
        <v>36</v>
      </c>
      <c r="CL99" s="20" t="e">
        <f>#REF!</f>
        <v>#REF!</v>
      </c>
    </row>
    <row r="100" spans="1:90" ht="12.75" customHeight="1">
      <c r="A100" s="2">
        <f t="shared" si="62"/>
        <v>98</v>
      </c>
      <c r="B100" t="s">
        <v>4</v>
      </c>
      <c r="C100">
        <v>1880</v>
      </c>
      <c r="D100" s="3">
        <f t="shared" si="63"/>
        <v>7.75</v>
      </c>
      <c r="E100" s="3">
        <f t="shared" si="64"/>
        <v>7</v>
      </c>
      <c r="F100" s="3">
        <f t="shared" si="65"/>
        <v>10957</v>
      </c>
      <c r="G100">
        <v>3</v>
      </c>
      <c r="H100" s="3">
        <f t="shared" si="66"/>
        <v>62</v>
      </c>
      <c r="I100" s="3">
        <f t="shared" si="67"/>
        <v>-3</v>
      </c>
      <c r="J100" s="3">
        <f t="shared" si="68"/>
        <v>0</v>
      </c>
      <c r="K100" s="3">
        <f t="shared" si="69"/>
        <v>0</v>
      </c>
      <c r="L100" s="3">
        <f t="shared" si="70"/>
        <v>0</v>
      </c>
      <c r="M100" s="3">
        <f t="shared" si="71"/>
        <v>0</v>
      </c>
      <c r="N100" s="3">
        <f t="shared" si="72"/>
        <v>59</v>
      </c>
      <c r="O100">
        <v>5</v>
      </c>
      <c r="P100" s="3">
        <f t="shared" si="73"/>
        <v>0</v>
      </c>
      <c r="Q100" s="3">
        <f t="shared" si="74"/>
        <v>64</v>
      </c>
      <c r="R100" s="3" t="b">
        <f t="shared" si="75"/>
        <v>1</v>
      </c>
      <c r="S100" s="3">
        <f t="shared" si="76"/>
        <v>1</v>
      </c>
      <c r="T100" s="3">
        <f t="shared" si="77"/>
        <v>11022</v>
      </c>
      <c r="U100" s="3">
        <f t="shared" si="78"/>
        <v>4</v>
      </c>
      <c r="V100" s="18" t="str">
        <f t="shared" si="79"/>
        <v>Fri</v>
      </c>
      <c r="W100" s="1" t="s">
        <v>10</v>
      </c>
      <c r="X100" s="3">
        <f t="shared" si="80"/>
        <v>7</v>
      </c>
      <c r="Y100" s="3">
        <f t="shared" si="81"/>
        <v>2</v>
      </c>
      <c r="Z100" s="3">
        <f t="shared" si="82"/>
        <v>0</v>
      </c>
      <c r="AA100" s="3">
        <f t="shared" si="83"/>
        <v>11020</v>
      </c>
      <c r="AB100" t="s">
        <v>220</v>
      </c>
      <c r="AC100" t="s">
        <v>42</v>
      </c>
      <c r="AD100" s="26" t="s">
        <v>14</v>
      </c>
      <c r="AH100" t="s">
        <v>22</v>
      </c>
      <c r="AI100" t="s">
        <v>929</v>
      </c>
      <c r="AK100" t="s">
        <v>242</v>
      </c>
      <c r="AN100" s="31" t="s">
        <v>982</v>
      </c>
      <c r="AO100" s="26" t="s">
        <v>67</v>
      </c>
      <c r="AP100" s="26" t="str">
        <f t="shared" si="102"/>
        <v/>
      </c>
      <c r="AQ100" s="26" t="str">
        <f t="shared" si="103"/>
        <v/>
      </c>
      <c r="AR100" s="26" t="str">
        <f t="shared" si="104"/>
        <v/>
      </c>
      <c r="AS100" s="26">
        <f t="shared" si="105"/>
        <v>4</v>
      </c>
      <c r="AT100" s="26" t="str">
        <f t="shared" si="106"/>
        <v/>
      </c>
      <c r="AU100" s="26" t="str">
        <f t="shared" si="107"/>
        <v/>
      </c>
      <c r="AV100" s="26" t="str">
        <f t="shared" si="108"/>
        <v/>
      </c>
      <c r="AW100" s="26" t="str">
        <f t="shared" si="109"/>
        <v/>
      </c>
      <c r="AX100" s="26" t="str">
        <f t="shared" si="110"/>
        <v/>
      </c>
      <c r="AY100" s="26" t="str">
        <f t="shared" si="111"/>
        <v/>
      </c>
      <c r="AZ100" s="26" t="str">
        <f t="shared" si="112"/>
        <v/>
      </c>
      <c r="BA100" s="26" t="str">
        <f t="shared" si="113"/>
        <v/>
      </c>
      <c r="BB100" s="26" t="str">
        <f t="shared" si="114"/>
        <v/>
      </c>
      <c r="BC100" s="26" t="str">
        <f t="shared" si="115"/>
        <v/>
      </c>
      <c r="BD100" s="26" t="str">
        <f t="shared" si="116"/>
        <v/>
      </c>
      <c r="BE100" s="26">
        <f t="shared" si="117"/>
        <v>4</v>
      </c>
      <c r="BF100" s="12">
        <v>1880</v>
      </c>
      <c r="BG100" s="5">
        <f t="shared" si="118"/>
        <v>7.75</v>
      </c>
      <c r="BH100" s="5">
        <f t="shared" si="84"/>
        <v>7</v>
      </c>
      <c r="BI100" s="5">
        <f t="shared" si="119"/>
        <v>10957</v>
      </c>
      <c r="BJ100">
        <v>2</v>
      </c>
      <c r="BK100" s="4">
        <f t="shared" si="85"/>
        <v>31</v>
      </c>
      <c r="BL100" s="3">
        <f t="shared" si="86"/>
        <v>0</v>
      </c>
      <c r="BM100" s="3">
        <f t="shared" si="87"/>
        <v>0</v>
      </c>
      <c r="BN100" s="3">
        <f t="shared" si="88"/>
        <v>0</v>
      </c>
      <c r="BO100" s="3">
        <f t="shared" si="89"/>
        <v>0</v>
      </c>
      <c r="BP100" s="3">
        <f t="shared" si="90"/>
        <v>0</v>
      </c>
      <c r="BQ100" s="3">
        <f t="shared" si="91"/>
        <v>31</v>
      </c>
      <c r="BR100">
        <v>23</v>
      </c>
      <c r="BS100" s="3">
        <f t="shared" si="92"/>
        <v>54</v>
      </c>
      <c r="BT100" s="3">
        <f t="shared" si="120"/>
        <v>0</v>
      </c>
      <c r="BU100" s="3" t="b">
        <f t="shared" si="93"/>
        <v>0</v>
      </c>
      <c r="BV100" s="3">
        <f t="shared" si="94"/>
        <v>0</v>
      </c>
      <c r="BW100" s="3">
        <f t="shared" si="95"/>
        <v>11011</v>
      </c>
      <c r="BX100" s="3">
        <f t="shared" si="96"/>
        <v>0</v>
      </c>
      <c r="BY100" s="3" t="str">
        <f t="shared" si="97"/>
        <v>Mon</v>
      </c>
      <c r="BZ100" s="20" t="str">
        <f t="shared" si="98"/>
        <v>Mon</v>
      </c>
      <c r="CA100" s="3">
        <f t="shared" si="99"/>
        <v>9</v>
      </c>
      <c r="CB100" s="24">
        <f t="shared" si="100"/>
        <v>9</v>
      </c>
      <c r="CD100" t="s">
        <v>511</v>
      </c>
      <c r="CE100" t="s">
        <v>502</v>
      </c>
      <c r="CF100" t="s">
        <v>546</v>
      </c>
      <c r="CH100">
        <v>0</v>
      </c>
      <c r="CI100" s="22">
        <f t="shared" si="101"/>
        <v>0</v>
      </c>
      <c r="CJ100" t="s">
        <v>16</v>
      </c>
      <c r="CK100" s="2">
        <v>37</v>
      </c>
      <c r="CL100" s="20" t="e">
        <f>#REF!</f>
        <v>#REF!</v>
      </c>
    </row>
    <row r="101" spans="1:90" ht="12.75" customHeight="1">
      <c r="A101" s="2">
        <f t="shared" si="62"/>
        <v>99</v>
      </c>
      <c r="B101" t="s">
        <v>4</v>
      </c>
      <c r="C101">
        <v>1880</v>
      </c>
      <c r="D101" s="3">
        <f t="shared" si="63"/>
        <v>7.75</v>
      </c>
      <c r="E101" s="3">
        <f t="shared" si="64"/>
        <v>7</v>
      </c>
      <c r="F101" s="3">
        <f t="shared" si="65"/>
        <v>10957</v>
      </c>
      <c r="G101">
        <v>3</v>
      </c>
      <c r="H101" s="3">
        <f t="shared" si="66"/>
        <v>62</v>
      </c>
      <c r="I101" s="3">
        <f t="shared" si="67"/>
        <v>-3</v>
      </c>
      <c r="J101" s="3">
        <f t="shared" si="68"/>
        <v>0</v>
      </c>
      <c r="K101" s="3">
        <f t="shared" si="69"/>
        <v>0</v>
      </c>
      <c r="L101" s="3">
        <f t="shared" si="70"/>
        <v>0</v>
      </c>
      <c r="M101" s="3">
        <f t="shared" si="71"/>
        <v>0</v>
      </c>
      <c r="N101" s="3">
        <f t="shared" si="72"/>
        <v>59</v>
      </c>
      <c r="O101">
        <v>12</v>
      </c>
      <c r="P101" s="3">
        <f t="shared" si="73"/>
        <v>0</v>
      </c>
      <c r="Q101" s="3">
        <f t="shared" si="74"/>
        <v>71</v>
      </c>
      <c r="R101" s="3" t="b">
        <f t="shared" si="75"/>
        <v>1</v>
      </c>
      <c r="S101" s="3">
        <f t="shared" si="76"/>
        <v>1</v>
      </c>
      <c r="T101" s="3">
        <f t="shared" si="77"/>
        <v>11029</v>
      </c>
      <c r="U101" s="3">
        <f t="shared" si="78"/>
        <v>4</v>
      </c>
      <c r="V101" s="18" t="str">
        <f t="shared" si="79"/>
        <v>Fri</v>
      </c>
      <c r="W101" s="1" t="s">
        <v>5</v>
      </c>
      <c r="X101" s="3">
        <f t="shared" si="80"/>
        <v>13</v>
      </c>
      <c r="Y101" s="3">
        <f t="shared" si="81"/>
        <v>4</v>
      </c>
      <c r="Z101" s="3">
        <f t="shared" si="82"/>
        <v>0</v>
      </c>
      <c r="AA101" s="3">
        <f t="shared" si="83"/>
        <v>11025</v>
      </c>
      <c r="AB101" t="s">
        <v>255</v>
      </c>
      <c r="AC101" t="s">
        <v>20</v>
      </c>
      <c r="AD101" s="26" t="s">
        <v>14</v>
      </c>
      <c r="AE101" t="s">
        <v>65</v>
      </c>
      <c r="AF101" t="s">
        <v>970</v>
      </c>
      <c r="AH101" t="s">
        <v>80</v>
      </c>
      <c r="AI101" t="s">
        <v>929</v>
      </c>
      <c r="AK101" t="s">
        <v>86</v>
      </c>
      <c r="AL101" t="s">
        <v>50</v>
      </c>
      <c r="AM101" t="s">
        <v>929</v>
      </c>
      <c r="AN101" s="26" t="s">
        <v>979</v>
      </c>
      <c r="AO101" s="26" t="s">
        <v>24</v>
      </c>
      <c r="AP101" s="26">
        <f t="shared" si="102"/>
        <v>1</v>
      </c>
      <c r="AQ101" s="26" t="str">
        <f t="shared" si="103"/>
        <v/>
      </c>
      <c r="AR101" s="26" t="str">
        <f t="shared" si="104"/>
        <v/>
      </c>
      <c r="AS101" s="26" t="str">
        <f t="shared" si="105"/>
        <v/>
      </c>
      <c r="AT101" s="26" t="str">
        <f t="shared" si="106"/>
        <v/>
      </c>
      <c r="AU101" s="26" t="str">
        <f t="shared" si="107"/>
        <v/>
      </c>
      <c r="AV101" s="26" t="str">
        <f t="shared" si="108"/>
        <v/>
      </c>
      <c r="AW101" s="26" t="str">
        <f t="shared" si="109"/>
        <v/>
      </c>
      <c r="AX101" s="26" t="str">
        <f t="shared" si="110"/>
        <v/>
      </c>
      <c r="AY101" s="26" t="str">
        <f t="shared" si="111"/>
        <v/>
      </c>
      <c r="AZ101" s="26" t="str">
        <f t="shared" si="112"/>
        <v/>
      </c>
      <c r="BA101" s="26" t="str">
        <f t="shared" si="113"/>
        <v/>
      </c>
      <c r="BB101" s="26" t="str">
        <f t="shared" si="114"/>
        <v/>
      </c>
      <c r="BC101" s="26" t="str">
        <f t="shared" si="115"/>
        <v/>
      </c>
      <c r="BD101" s="26" t="str">
        <f t="shared" si="116"/>
        <v/>
      </c>
      <c r="BE101" s="26">
        <f t="shared" si="117"/>
        <v>1</v>
      </c>
      <c r="BF101" s="2">
        <v>1880</v>
      </c>
      <c r="BG101" s="5">
        <f t="shared" si="118"/>
        <v>7.75</v>
      </c>
      <c r="BH101" s="5">
        <f t="shared" si="84"/>
        <v>7</v>
      </c>
      <c r="BI101" s="5">
        <f t="shared" si="119"/>
        <v>10957</v>
      </c>
      <c r="BJ101">
        <v>3</v>
      </c>
      <c r="BK101" s="4">
        <f t="shared" si="85"/>
        <v>62</v>
      </c>
      <c r="BL101" s="3">
        <f t="shared" si="86"/>
        <v>-3</v>
      </c>
      <c r="BM101" s="3">
        <f t="shared" si="87"/>
        <v>0</v>
      </c>
      <c r="BN101" s="3">
        <f t="shared" si="88"/>
        <v>0</v>
      </c>
      <c r="BO101" s="3">
        <f t="shared" si="89"/>
        <v>0</v>
      </c>
      <c r="BP101" s="3">
        <f t="shared" si="90"/>
        <v>0</v>
      </c>
      <c r="BQ101" s="3">
        <f t="shared" si="91"/>
        <v>59</v>
      </c>
      <c r="BR101">
        <v>6</v>
      </c>
      <c r="BS101" s="3">
        <f t="shared" si="92"/>
        <v>65</v>
      </c>
      <c r="BT101" s="3">
        <f t="shared" si="120"/>
        <v>0</v>
      </c>
      <c r="BU101" s="3" t="b">
        <f t="shared" si="93"/>
        <v>1</v>
      </c>
      <c r="BV101" s="3">
        <f t="shared" si="94"/>
        <v>1</v>
      </c>
      <c r="BW101" s="3">
        <f t="shared" si="95"/>
        <v>11023</v>
      </c>
      <c r="BX101" s="3">
        <f t="shared" si="96"/>
        <v>5</v>
      </c>
      <c r="BY101" s="3" t="str">
        <f t="shared" si="97"/>
        <v>Sat</v>
      </c>
      <c r="BZ101" s="20" t="str">
        <f t="shared" si="98"/>
        <v>Sat</v>
      </c>
      <c r="CA101" s="3">
        <f t="shared" si="99"/>
        <v>2</v>
      </c>
      <c r="CB101" s="24">
        <f t="shared" si="100"/>
        <v>2</v>
      </c>
      <c r="CD101" t="s">
        <v>503</v>
      </c>
      <c r="CE101" t="s">
        <v>504</v>
      </c>
      <c r="CF101" t="s">
        <v>505</v>
      </c>
      <c r="CG101">
        <v>120</v>
      </c>
      <c r="CH101">
        <v>0</v>
      </c>
      <c r="CI101" s="22">
        <f t="shared" si="101"/>
        <v>0</v>
      </c>
      <c r="CJ101" t="s">
        <v>16</v>
      </c>
      <c r="CK101" s="2">
        <v>39</v>
      </c>
      <c r="CL101" s="20" t="e">
        <f>#REF!</f>
        <v>#REF!</v>
      </c>
    </row>
    <row r="102" spans="1:90" ht="12.75" customHeight="1">
      <c r="A102" s="2">
        <f t="shared" si="62"/>
        <v>100</v>
      </c>
      <c r="B102" t="s">
        <v>4</v>
      </c>
      <c r="C102">
        <v>1880</v>
      </c>
      <c r="D102" s="3">
        <f t="shared" si="63"/>
        <v>7.75</v>
      </c>
      <c r="E102" s="3">
        <f t="shared" si="64"/>
        <v>7</v>
      </c>
      <c r="F102" s="3">
        <f t="shared" si="65"/>
        <v>10957</v>
      </c>
      <c r="G102">
        <v>3</v>
      </c>
      <c r="H102" s="3">
        <f t="shared" si="66"/>
        <v>62</v>
      </c>
      <c r="I102" s="3">
        <f t="shared" si="67"/>
        <v>-3</v>
      </c>
      <c r="J102" s="3">
        <f t="shared" si="68"/>
        <v>0</v>
      </c>
      <c r="K102" s="3">
        <f t="shared" si="69"/>
        <v>0</v>
      </c>
      <c r="L102" s="3">
        <f t="shared" si="70"/>
        <v>0</v>
      </c>
      <c r="M102" s="3">
        <f t="shared" si="71"/>
        <v>0</v>
      </c>
      <c r="N102" s="3">
        <f t="shared" si="72"/>
        <v>59</v>
      </c>
      <c r="O102">
        <v>12</v>
      </c>
      <c r="P102" s="3">
        <f t="shared" si="73"/>
        <v>0</v>
      </c>
      <c r="Q102" s="3">
        <f t="shared" si="74"/>
        <v>71</v>
      </c>
      <c r="R102" s="3" t="b">
        <f t="shared" si="75"/>
        <v>1</v>
      </c>
      <c r="S102" s="3">
        <f t="shared" si="76"/>
        <v>1</v>
      </c>
      <c r="T102" s="3">
        <f t="shared" si="77"/>
        <v>11029</v>
      </c>
      <c r="U102" s="3">
        <f t="shared" si="78"/>
        <v>4</v>
      </c>
      <c r="V102" s="18" t="str">
        <f t="shared" si="79"/>
        <v>Fri</v>
      </c>
      <c r="W102" s="1" t="s">
        <v>5</v>
      </c>
      <c r="X102" s="3">
        <f t="shared" si="80"/>
        <v>13</v>
      </c>
      <c r="Y102" s="3">
        <f t="shared" si="81"/>
        <v>4</v>
      </c>
      <c r="Z102" s="3">
        <f t="shared" si="82"/>
        <v>0</v>
      </c>
      <c r="AA102" s="3">
        <f t="shared" si="83"/>
        <v>11025</v>
      </c>
      <c r="AB102" t="s">
        <v>257</v>
      </c>
      <c r="AC102" t="s">
        <v>116</v>
      </c>
      <c r="AD102" s="26" t="s">
        <v>14</v>
      </c>
      <c r="AE102" t="s">
        <v>258</v>
      </c>
      <c r="AF102" t="s">
        <v>974</v>
      </c>
      <c r="AG102" s="27" t="s">
        <v>188</v>
      </c>
      <c r="AK102" t="s">
        <v>259</v>
      </c>
      <c r="AL102" t="s">
        <v>192</v>
      </c>
      <c r="AM102" t="s">
        <v>929</v>
      </c>
      <c r="AN102" s="26" t="s">
        <v>980</v>
      </c>
      <c r="AO102" s="26" t="s">
        <v>32</v>
      </c>
      <c r="AP102" s="26" t="str">
        <f t="shared" si="102"/>
        <v/>
      </c>
      <c r="AQ102" s="26" t="str">
        <f t="shared" si="103"/>
        <v/>
      </c>
      <c r="AR102" s="26">
        <f t="shared" si="104"/>
        <v>3</v>
      </c>
      <c r="AS102" s="26" t="str">
        <f t="shared" si="105"/>
        <v/>
      </c>
      <c r="AT102" s="26" t="str">
        <f t="shared" si="106"/>
        <v/>
      </c>
      <c r="AU102" s="26" t="str">
        <f t="shared" si="107"/>
        <v/>
      </c>
      <c r="AV102" s="26" t="str">
        <f t="shared" si="108"/>
        <v/>
      </c>
      <c r="AW102" s="26" t="str">
        <f t="shared" si="109"/>
        <v/>
      </c>
      <c r="AX102" s="26" t="str">
        <f t="shared" si="110"/>
        <v/>
      </c>
      <c r="AY102" s="26" t="str">
        <f t="shared" si="111"/>
        <v/>
      </c>
      <c r="AZ102" s="26" t="str">
        <f t="shared" si="112"/>
        <v/>
      </c>
      <c r="BA102" s="26" t="str">
        <f t="shared" si="113"/>
        <v/>
      </c>
      <c r="BB102" s="26" t="str">
        <f t="shared" si="114"/>
        <v/>
      </c>
      <c r="BC102" s="26" t="str">
        <f t="shared" si="115"/>
        <v/>
      </c>
      <c r="BD102" s="26" t="str">
        <f t="shared" si="116"/>
        <v/>
      </c>
      <c r="BE102" s="26">
        <f t="shared" si="117"/>
        <v>3</v>
      </c>
      <c r="BF102" s="2">
        <v>1880</v>
      </c>
      <c r="BG102" s="5">
        <f t="shared" si="118"/>
        <v>7.75</v>
      </c>
      <c r="BH102" s="5">
        <f t="shared" si="84"/>
        <v>7</v>
      </c>
      <c r="BI102" s="5">
        <f t="shared" si="119"/>
        <v>10957</v>
      </c>
      <c r="BJ102">
        <v>3</v>
      </c>
      <c r="BK102" s="4">
        <f t="shared" si="85"/>
        <v>62</v>
      </c>
      <c r="BL102" s="3">
        <f t="shared" si="86"/>
        <v>-3</v>
      </c>
      <c r="BM102" s="3">
        <f t="shared" si="87"/>
        <v>0</v>
      </c>
      <c r="BN102" s="3">
        <f t="shared" si="88"/>
        <v>0</v>
      </c>
      <c r="BO102" s="3">
        <f t="shared" si="89"/>
        <v>0</v>
      </c>
      <c r="BP102" s="3">
        <f t="shared" si="90"/>
        <v>0</v>
      </c>
      <c r="BQ102" s="3">
        <f t="shared" si="91"/>
        <v>59</v>
      </c>
      <c r="BR102">
        <v>6</v>
      </c>
      <c r="BS102" s="3">
        <f t="shared" si="92"/>
        <v>65</v>
      </c>
      <c r="BT102" s="3">
        <f t="shared" si="120"/>
        <v>0</v>
      </c>
      <c r="BU102" s="3" t="b">
        <f t="shared" si="93"/>
        <v>1</v>
      </c>
      <c r="BV102" s="3">
        <f t="shared" si="94"/>
        <v>1</v>
      </c>
      <c r="BW102" s="3">
        <f t="shared" si="95"/>
        <v>11023</v>
      </c>
      <c r="BX102" s="3">
        <f t="shared" si="96"/>
        <v>5</v>
      </c>
      <c r="BY102" s="3" t="str">
        <f t="shared" si="97"/>
        <v>Sat</v>
      </c>
      <c r="BZ102" s="20" t="str">
        <f t="shared" si="98"/>
        <v>Sat</v>
      </c>
      <c r="CA102" s="3">
        <f t="shared" si="99"/>
        <v>2</v>
      </c>
      <c r="CB102" s="24">
        <f t="shared" si="100"/>
        <v>2</v>
      </c>
      <c r="CD102" t="s">
        <v>503</v>
      </c>
      <c r="CE102" t="s">
        <v>513</v>
      </c>
      <c r="CF102" t="s">
        <v>550</v>
      </c>
      <c r="CH102">
        <v>7</v>
      </c>
      <c r="CI102" s="22">
        <f t="shared" si="101"/>
        <v>1.9178082191780823E-2</v>
      </c>
      <c r="CJ102" t="s">
        <v>16</v>
      </c>
      <c r="CK102" s="2">
        <v>39</v>
      </c>
      <c r="CL102" s="20" t="e">
        <f>#REF!</f>
        <v>#REF!</v>
      </c>
    </row>
    <row r="103" spans="1:90" ht="12.75" customHeight="1">
      <c r="A103" s="2">
        <f t="shared" si="62"/>
        <v>101</v>
      </c>
      <c r="B103" t="s">
        <v>4</v>
      </c>
      <c r="C103">
        <v>1880</v>
      </c>
      <c r="D103" s="3">
        <f t="shared" si="63"/>
        <v>7.75</v>
      </c>
      <c r="E103" s="3">
        <f t="shared" si="64"/>
        <v>7</v>
      </c>
      <c r="F103" s="3">
        <f t="shared" si="65"/>
        <v>10957</v>
      </c>
      <c r="G103">
        <v>3</v>
      </c>
      <c r="H103" s="3">
        <f t="shared" si="66"/>
        <v>62</v>
      </c>
      <c r="I103" s="3">
        <f t="shared" si="67"/>
        <v>-3</v>
      </c>
      <c r="J103" s="3">
        <f t="shared" si="68"/>
        <v>0</v>
      </c>
      <c r="K103" s="3">
        <f t="shared" si="69"/>
        <v>0</v>
      </c>
      <c r="L103" s="3">
        <f t="shared" si="70"/>
        <v>0</v>
      </c>
      <c r="M103" s="3">
        <f t="shared" si="71"/>
        <v>0</v>
      </c>
      <c r="N103" s="3">
        <f t="shared" si="72"/>
        <v>59</v>
      </c>
      <c r="O103">
        <v>12</v>
      </c>
      <c r="P103" s="3">
        <f t="shared" si="73"/>
        <v>0</v>
      </c>
      <c r="Q103" s="3">
        <f t="shared" si="74"/>
        <v>71</v>
      </c>
      <c r="R103" s="3" t="b">
        <f t="shared" si="75"/>
        <v>1</v>
      </c>
      <c r="S103" s="3">
        <f t="shared" si="76"/>
        <v>1</v>
      </c>
      <c r="T103" s="3">
        <f t="shared" si="77"/>
        <v>11029</v>
      </c>
      <c r="U103" s="3">
        <f t="shared" si="78"/>
        <v>4</v>
      </c>
      <c r="V103" s="18" t="str">
        <f t="shared" si="79"/>
        <v>Fri</v>
      </c>
      <c r="W103" s="1" t="s">
        <v>5</v>
      </c>
      <c r="X103" s="3">
        <f t="shared" si="80"/>
        <v>13</v>
      </c>
      <c r="Y103" s="3">
        <f t="shared" si="81"/>
        <v>4</v>
      </c>
      <c r="Z103" s="3">
        <f t="shared" si="82"/>
        <v>0</v>
      </c>
      <c r="AA103" s="3">
        <f t="shared" si="83"/>
        <v>11025</v>
      </c>
      <c r="AB103" t="s">
        <v>180</v>
      </c>
      <c r="AC103" t="s">
        <v>200</v>
      </c>
      <c r="AD103" s="26" t="s">
        <v>89</v>
      </c>
      <c r="AH103" t="s">
        <v>167</v>
      </c>
      <c r="AI103" t="s">
        <v>929</v>
      </c>
      <c r="AK103" t="s">
        <v>256</v>
      </c>
      <c r="AN103" s="26" t="s">
        <v>979</v>
      </c>
      <c r="AO103" s="26" t="s">
        <v>24</v>
      </c>
      <c r="AP103" s="26">
        <f t="shared" si="102"/>
        <v>1</v>
      </c>
      <c r="AQ103" s="26" t="str">
        <f t="shared" si="103"/>
        <v/>
      </c>
      <c r="AR103" s="26" t="str">
        <f t="shared" si="104"/>
        <v/>
      </c>
      <c r="AS103" s="26" t="str">
        <f t="shared" si="105"/>
        <v/>
      </c>
      <c r="AT103" s="26" t="str">
        <f t="shared" si="106"/>
        <v/>
      </c>
      <c r="AU103" s="26" t="str">
        <f t="shared" si="107"/>
        <v/>
      </c>
      <c r="AV103" s="26" t="str">
        <f t="shared" si="108"/>
        <v/>
      </c>
      <c r="AW103" s="26" t="str">
        <f t="shared" si="109"/>
        <v/>
      </c>
      <c r="AX103" s="26" t="str">
        <f t="shared" si="110"/>
        <v/>
      </c>
      <c r="AY103" s="26" t="str">
        <f t="shared" si="111"/>
        <v/>
      </c>
      <c r="AZ103" s="26" t="str">
        <f t="shared" si="112"/>
        <v/>
      </c>
      <c r="BA103" s="26" t="str">
        <f t="shared" si="113"/>
        <v/>
      </c>
      <c r="BB103" s="26" t="str">
        <f t="shared" si="114"/>
        <v/>
      </c>
      <c r="BC103" s="26" t="str">
        <f t="shared" si="115"/>
        <v/>
      </c>
      <c r="BD103" s="26" t="str">
        <f t="shared" si="116"/>
        <v/>
      </c>
      <c r="BE103" s="26">
        <f t="shared" si="117"/>
        <v>1</v>
      </c>
      <c r="BF103" s="2">
        <v>1880</v>
      </c>
      <c r="BG103" s="5">
        <f t="shared" si="118"/>
        <v>7.75</v>
      </c>
      <c r="BH103" s="5">
        <f t="shared" si="84"/>
        <v>7</v>
      </c>
      <c r="BI103" s="5">
        <f t="shared" si="119"/>
        <v>10957</v>
      </c>
      <c r="BJ103">
        <v>3</v>
      </c>
      <c r="BK103" s="4">
        <f t="shared" si="85"/>
        <v>62</v>
      </c>
      <c r="BL103" s="3">
        <f t="shared" si="86"/>
        <v>-3</v>
      </c>
      <c r="BM103" s="3">
        <f t="shared" si="87"/>
        <v>0</v>
      </c>
      <c r="BN103" s="3">
        <f t="shared" si="88"/>
        <v>0</v>
      </c>
      <c r="BO103" s="3">
        <f t="shared" si="89"/>
        <v>0</v>
      </c>
      <c r="BP103" s="3">
        <f t="shared" si="90"/>
        <v>0</v>
      </c>
      <c r="BQ103" s="3">
        <f t="shared" si="91"/>
        <v>59</v>
      </c>
      <c r="BR103">
        <v>6</v>
      </c>
      <c r="BS103" s="3">
        <f t="shared" si="92"/>
        <v>65</v>
      </c>
      <c r="BT103" s="3">
        <f t="shared" si="120"/>
        <v>0</v>
      </c>
      <c r="BU103" s="3" t="b">
        <f t="shared" si="93"/>
        <v>1</v>
      </c>
      <c r="BV103" s="3">
        <f t="shared" si="94"/>
        <v>1</v>
      </c>
      <c r="BW103" s="3">
        <f t="shared" si="95"/>
        <v>11023</v>
      </c>
      <c r="BX103" s="3">
        <f t="shared" si="96"/>
        <v>5</v>
      </c>
      <c r="BY103" s="3" t="str">
        <f t="shared" si="97"/>
        <v>Sat</v>
      </c>
      <c r="BZ103" s="20" t="str">
        <f t="shared" si="98"/>
        <v>Sat</v>
      </c>
      <c r="CA103" s="3">
        <f t="shared" si="99"/>
        <v>2</v>
      </c>
      <c r="CB103" s="24">
        <f t="shared" si="100"/>
        <v>2</v>
      </c>
      <c r="CD103" t="s">
        <v>503</v>
      </c>
      <c r="CE103" t="s">
        <v>517</v>
      </c>
      <c r="CF103" t="s">
        <v>549</v>
      </c>
      <c r="CG103">
        <v>240</v>
      </c>
      <c r="CH103">
        <v>30</v>
      </c>
      <c r="CI103" s="22">
        <f t="shared" si="101"/>
        <v>8.2191780821917804E-2</v>
      </c>
      <c r="CJ103" t="s">
        <v>16</v>
      </c>
      <c r="CK103" s="2">
        <v>39</v>
      </c>
      <c r="CL103" s="20" t="e">
        <f>#REF!</f>
        <v>#REF!</v>
      </c>
    </row>
    <row r="104" spans="1:90" ht="12.75" customHeight="1">
      <c r="A104" s="2">
        <f t="shared" si="62"/>
        <v>102</v>
      </c>
      <c r="B104" t="s">
        <v>4</v>
      </c>
      <c r="C104">
        <v>1880</v>
      </c>
      <c r="D104" s="3">
        <f t="shared" si="63"/>
        <v>7.75</v>
      </c>
      <c r="E104" s="3">
        <f t="shared" si="64"/>
        <v>7</v>
      </c>
      <c r="F104" s="3">
        <f t="shared" si="65"/>
        <v>10957</v>
      </c>
      <c r="G104">
        <v>3</v>
      </c>
      <c r="H104" s="3">
        <f t="shared" si="66"/>
        <v>62</v>
      </c>
      <c r="I104" s="3">
        <f t="shared" si="67"/>
        <v>-3</v>
      </c>
      <c r="J104" s="3">
        <f t="shared" si="68"/>
        <v>0</v>
      </c>
      <c r="K104" s="3">
        <f t="shared" si="69"/>
        <v>0</v>
      </c>
      <c r="L104" s="3">
        <f t="shared" si="70"/>
        <v>0</v>
      </c>
      <c r="M104" s="3">
        <f t="shared" si="71"/>
        <v>0</v>
      </c>
      <c r="N104" s="3">
        <f t="shared" si="72"/>
        <v>59</v>
      </c>
      <c r="O104">
        <v>12</v>
      </c>
      <c r="P104" s="3">
        <f t="shared" si="73"/>
        <v>0</v>
      </c>
      <c r="Q104" s="3">
        <f t="shared" si="74"/>
        <v>71</v>
      </c>
      <c r="R104" s="3" t="b">
        <f t="shared" si="75"/>
        <v>1</v>
      </c>
      <c r="S104" s="3">
        <f t="shared" si="76"/>
        <v>1</v>
      </c>
      <c r="T104" s="3">
        <f t="shared" si="77"/>
        <v>11029</v>
      </c>
      <c r="U104" s="3">
        <f t="shared" si="78"/>
        <v>4</v>
      </c>
      <c r="V104" s="18" t="str">
        <f t="shared" si="79"/>
        <v>Fri</v>
      </c>
      <c r="W104" s="1" t="s">
        <v>7</v>
      </c>
      <c r="X104" s="3">
        <f t="shared" si="80"/>
        <v>19</v>
      </c>
      <c r="Y104" s="3">
        <f t="shared" si="81"/>
        <v>6</v>
      </c>
      <c r="Z104" s="3">
        <f t="shared" si="82"/>
        <v>0</v>
      </c>
      <c r="AA104" s="3">
        <f t="shared" si="83"/>
        <v>11023</v>
      </c>
      <c r="AB104" t="s">
        <v>253</v>
      </c>
      <c r="AC104" t="s">
        <v>64</v>
      </c>
      <c r="AD104" s="26" t="s">
        <v>14</v>
      </c>
      <c r="AG104" s="27" t="s">
        <v>249</v>
      </c>
      <c r="AH104" t="s">
        <v>250</v>
      </c>
      <c r="AI104" t="s">
        <v>930</v>
      </c>
      <c r="AJ104" t="s">
        <v>251</v>
      </c>
      <c r="AK104" t="s">
        <v>252</v>
      </c>
      <c r="AL104" t="s">
        <v>754</v>
      </c>
      <c r="AM104" t="s">
        <v>930</v>
      </c>
      <c r="AN104" s="26" t="s">
        <v>978</v>
      </c>
      <c r="AO104" s="26" t="s">
        <v>18</v>
      </c>
      <c r="AP104" s="26" t="str">
        <f t="shared" si="102"/>
        <v/>
      </c>
      <c r="AQ104" s="26" t="str">
        <f t="shared" si="103"/>
        <v/>
      </c>
      <c r="AR104" s="26" t="str">
        <f t="shared" si="104"/>
        <v/>
      </c>
      <c r="AS104" s="26" t="str">
        <f t="shared" si="105"/>
        <v/>
      </c>
      <c r="AT104" s="26" t="str">
        <f t="shared" si="106"/>
        <v/>
      </c>
      <c r="AU104" s="26" t="str">
        <f t="shared" si="107"/>
        <v/>
      </c>
      <c r="AV104" s="26" t="str">
        <f t="shared" si="108"/>
        <v/>
      </c>
      <c r="AW104" s="26" t="str">
        <f t="shared" si="109"/>
        <v/>
      </c>
      <c r="AX104" s="26" t="str">
        <f t="shared" si="110"/>
        <v/>
      </c>
      <c r="AY104" s="26" t="str">
        <f t="shared" si="111"/>
        <v/>
      </c>
      <c r="AZ104" s="26">
        <f t="shared" si="112"/>
        <v>11</v>
      </c>
      <c r="BA104" s="26" t="str">
        <f t="shared" si="113"/>
        <v/>
      </c>
      <c r="BB104" s="26" t="str">
        <f t="shared" si="114"/>
        <v/>
      </c>
      <c r="BC104" s="26" t="str">
        <f t="shared" si="115"/>
        <v/>
      </c>
      <c r="BD104" s="26" t="str">
        <f t="shared" si="116"/>
        <v/>
      </c>
      <c r="BE104" s="26">
        <f t="shared" si="117"/>
        <v>11</v>
      </c>
      <c r="BF104" s="2">
        <v>1880</v>
      </c>
      <c r="BG104" s="5">
        <f t="shared" si="118"/>
        <v>7.75</v>
      </c>
      <c r="BH104" s="5">
        <f t="shared" si="84"/>
        <v>7</v>
      </c>
      <c r="BI104" s="5">
        <f t="shared" si="119"/>
        <v>10957</v>
      </c>
      <c r="BJ104">
        <v>2</v>
      </c>
      <c r="BK104" s="4">
        <f t="shared" si="85"/>
        <v>31</v>
      </c>
      <c r="BL104" s="3">
        <f t="shared" si="86"/>
        <v>0</v>
      </c>
      <c r="BM104" s="3">
        <f t="shared" si="87"/>
        <v>0</v>
      </c>
      <c r="BN104" s="3">
        <f t="shared" si="88"/>
        <v>0</v>
      </c>
      <c r="BO104" s="3">
        <f t="shared" si="89"/>
        <v>0</v>
      </c>
      <c r="BP104" s="3">
        <f t="shared" si="90"/>
        <v>0</v>
      </c>
      <c r="BQ104" s="3">
        <f t="shared" si="91"/>
        <v>31</v>
      </c>
      <c r="BR104">
        <v>21</v>
      </c>
      <c r="BS104" s="3">
        <f t="shared" si="92"/>
        <v>52</v>
      </c>
      <c r="BT104" s="3">
        <f t="shared" si="120"/>
        <v>0</v>
      </c>
      <c r="BU104" s="3" t="b">
        <f t="shared" si="93"/>
        <v>0</v>
      </c>
      <c r="BV104" s="3">
        <f t="shared" si="94"/>
        <v>0</v>
      </c>
      <c r="BW104" s="3">
        <f t="shared" si="95"/>
        <v>11009</v>
      </c>
      <c r="BX104" s="3">
        <f t="shared" si="96"/>
        <v>5</v>
      </c>
      <c r="BY104" s="3" t="str">
        <f t="shared" si="97"/>
        <v>Sat</v>
      </c>
      <c r="BZ104" s="20" t="str">
        <f t="shared" si="98"/>
        <v>Sat</v>
      </c>
      <c r="CA104" s="3">
        <f t="shared" si="99"/>
        <v>14</v>
      </c>
      <c r="CB104" s="24">
        <f t="shared" si="100"/>
        <v>14</v>
      </c>
      <c r="CD104" t="s">
        <v>503</v>
      </c>
      <c r="CE104" t="s">
        <v>513</v>
      </c>
      <c r="CF104" t="s">
        <v>545</v>
      </c>
      <c r="CH104">
        <v>30</v>
      </c>
      <c r="CI104" s="22">
        <f t="shared" si="101"/>
        <v>8.2191780821917804E-2</v>
      </c>
      <c r="CJ104" t="s">
        <v>61</v>
      </c>
      <c r="CK104" s="2">
        <v>38</v>
      </c>
      <c r="CL104" s="20" t="e">
        <f>#REF!</f>
        <v>#REF!</v>
      </c>
    </row>
    <row r="105" spans="1:90" ht="12.75" customHeight="1">
      <c r="A105" s="2">
        <f>A104+1</f>
        <v>103</v>
      </c>
      <c r="B105" t="s">
        <v>4</v>
      </c>
      <c r="C105">
        <v>1880</v>
      </c>
      <c r="D105" s="3">
        <f t="shared" si="63"/>
        <v>7.75</v>
      </c>
      <c r="E105" s="3">
        <f t="shared" si="64"/>
        <v>7</v>
      </c>
      <c r="F105" s="3">
        <f t="shared" si="65"/>
        <v>10957</v>
      </c>
      <c r="G105">
        <v>3</v>
      </c>
      <c r="H105" s="3">
        <f t="shared" si="66"/>
        <v>62</v>
      </c>
      <c r="I105" s="3">
        <f t="shared" si="67"/>
        <v>-3</v>
      </c>
      <c r="J105" s="3">
        <f t="shared" si="68"/>
        <v>0</v>
      </c>
      <c r="K105" s="3">
        <f t="shared" si="69"/>
        <v>0</v>
      </c>
      <c r="L105" s="3">
        <f t="shared" si="70"/>
        <v>0</v>
      </c>
      <c r="M105" s="3">
        <f t="shared" si="71"/>
        <v>0</v>
      </c>
      <c r="N105" s="3">
        <f t="shared" si="72"/>
        <v>59</v>
      </c>
      <c r="O105">
        <v>12</v>
      </c>
      <c r="P105" s="3">
        <f t="shared" si="73"/>
        <v>0</v>
      </c>
      <c r="Q105" s="3">
        <f t="shared" si="74"/>
        <v>71</v>
      </c>
      <c r="R105" s="3" t="b">
        <f t="shared" si="75"/>
        <v>1</v>
      </c>
      <c r="S105" s="3">
        <f t="shared" si="76"/>
        <v>1</v>
      </c>
      <c r="T105" s="3">
        <f t="shared" si="77"/>
        <v>11029</v>
      </c>
      <c r="U105" s="3">
        <f t="shared" si="78"/>
        <v>4</v>
      </c>
      <c r="V105" s="18" t="str">
        <f t="shared" si="79"/>
        <v>Fri</v>
      </c>
      <c r="W105" s="1" t="s">
        <v>7</v>
      </c>
      <c r="X105" s="3">
        <f t="shared" si="80"/>
        <v>19</v>
      </c>
      <c r="Y105" s="3">
        <f t="shared" si="81"/>
        <v>6</v>
      </c>
      <c r="Z105" s="3">
        <f t="shared" si="82"/>
        <v>0</v>
      </c>
      <c r="AA105" s="3">
        <f t="shared" si="83"/>
        <v>11023</v>
      </c>
      <c r="AB105" t="s">
        <v>254</v>
      </c>
      <c r="AC105" t="s">
        <v>29</v>
      </c>
      <c r="AD105" s="26" t="s">
        <v>14</v>
      </c>
      <c r="AG105" s="27" t="s">
        <v>249</v>
      </c>
      <c r="AH105" t="s">
        <v>250</v>
      </c>
      <c r="AI105" t="s">
        <v>930</v>
      </c>
      <c r="AJ105" t="s">
        <v>251</v>
      </c>
      <c r="AK105" t="s">
        <v>252</v>
      </c>
      <c r="AL105" t="s">
        <v>754</v>
      </c>
      <c r="AM105" t="s">
        <v>930</v>
      </c>
      <c r="AN105" s="26" t="s">
        <v>978</v>
      </c>
      <c r="AO105" s="26" t="s">
        <v>18</v>
      </c>
      <c r="AP105" s="26" t="str">
        <f t="shared" si="102"/>
        <v/>
      </c>
      <c r="AQ105" s="26" t="str">
        <f t="shared" si="103"/>
        <v/>
      </c>
      <c r="AR105" s="26" t="str">
        <f t="shared" si="104"/>
        <v/>
      </c>
      <c r="AS105" s="26" t="str">
        <f t="shared" si="105"/>
        <v/>
      </c>
      <c r="AT105" s="26" t="str">
        <f t="shared" si="106"/>
        <v/>
      </c>
      <c r="AU105" s="26" t="str">
        <f t="shared" si="107"/>
        <v/>
      </c>
      <c r="AV105" s="26" t="str">
        <f t="shared" si="108"/>
        <v/>
      </c>
      <c r="AW105" s="26" t="str">
        <f t="shared" si="109"/>
        <v/>
      </c>
      <c r="AX105" s="26" t="str">
        <f t="shared" si="110"/>
        <v/>
      </c>
      <c r="AY105" s="26" t="str">
        <f t="shared" si="111"/>
        <v/>
      </c>
      <c r="AZ105" s="26">
        <f t="shared" si="112"/>
        <v>11</v>
      </c>
      <c r="BA105" s="26" t="str">
        <f t="shared" si="113"/>
        <v/>
      </c>
      <c r="BB105" s="26" t="str">
        <f t="shared" si="114"/>
        <v/>
      </c>
      <c r="BC105" s="26" t="str">
        <f t="shared" si="115"/>
        <v/>
      </c>
      <c r="BD105" s="26" t="str">
        <f t="shared" si="116"/>
        <v/>
      </c>
      <c r="BE105" s="26">
        <f t="shared" si="117"/>
        <v>11</v>
      </c>
      <c r="BF105" s="2">
        <v>1880</v>
      </c>
      <c r="BG105" s="5">
        <f t="shared" si="118"/>
        <v>7.75</v>
      </c>
      <c r="BH105" s="5">
        <f t="shared" si="84"/>
        <v>7</v>
      </c>
      <c r="BI105" s="5">
        <f t="shared" si="119"/>
        <v>10957</v>
      </c>
      <c r="BJ105">
        <v>2</v>
      </c>
      <c r="BK105" s="4">
        <f t="shared" si="85"/>
        <v>31</v>
      </c>
      <c r="BL105" s="3">
        <f t="shared" si="86"/>
        <v>0</v>
      </c>
      <c r="BM105" s="3">
        <f t="shared" si="87"/>
        <v>0</v>
      </c>
      <c r="BN105" s="3">
        <f t="shared" si="88"/>
        <v>0</v>
      </c>
      <c r="BO105" s="3">
        <f t="shared" si="89"/>
        <v>0</v>
      </c>
      <c r="BP105" s="3">
        <f t="shared" si="90"/>
        <v>0</v>
      </c>
      <c r="BQ105" s="3">
        <f t="shared" si="91"/>
        <v>31</v>
      </c>
      <c r="BR105">
        <v>21</v>
      </c>
      <c r="BS105" s="3">
        <f t="shared" si="92"/>
        <v>52</v>
      </c>
      <c r="BT105" s="3">
        <f t="shared" si="120"/>
        <v>0</v>
      </c>
      <c r="BU105" s="3" t="b">
        <f t="shared" si="93"/>
        <v>0</v>
      </c>
      <c r="BV105" s="3">
        <f t="shared" si="94"/>
        <v>0</v>
      </c>
      <c r="BW105" s="3">
        <f t="shared" si="95"/>
        <v>11009</v>
      </c>
      <c r="BX105" s="3">
        <f t="shared" si="96"/>
        <v>5</v>
      </c>
      <c r="BY105" s="3" t="str">
        <f t="shared" si="97"/>
        <v>Sat</v>
      </c>
      <c r="BZ105" s="20" t="str">
        <f t="shared" si="98"/>
        <v>Sat</v>
      </c>
      <c r="CA105" s="3">
        <f t="shared" si="99"/>
        <v>14</v>
      </c>
      <c r="CB105" s="24">
        <f t="shared" si="100"/>
        <v>14</v>
      </c>
      <c r="CD105" t="s">
        <v>503</v>
      </c>
      <c r="CE105" t="s">
        <v>513</v>
      </c>
      <c r="CF105" t="s">
        <v>545</v>
      </c>
      <c r="CH105">
        <v>30</v>
      </c>
      <c r="CI105" s="22">
        <f t="shared" si="101"/>
        <v>8.2191780821917804E-2</v>
      </c>
      <c r="CJ105" t="s">
        <v>61</v>
      </c>
      <c r="CK105" s="2">
        <v>38</v>
      </c>
      <c r="CL105" s="20" t="e">
        <f>#REF!</f>
        <v>#REF!</v>
      </c>
    </row>
    <row r="106" spans="1:90" ht="12.75" customHeight="1">
      <c r="A106" s="2">
        <f>A105+1</f>
        <v>104</v>
      </c>
      <c r="B106" t="s">
        <v>4</v>
      </c>
      <c r="C106">
        <v>1880</v>
      </c>
      <c r="D106" s="3">
        <f t="shared" si="63"/>
        <v>7.75</v>
      </c>
      <c r="E106" s="3">
        <f t="shared" si="64"/>
        <v>7</v>
      </c>
      <c r="F106" s="3">
        <f t="shared" si="65"/>
        <v>10957</v>
      </c>
      <c r="G106">
        <v>3</v>
      </c>
      <c r="H106" s="3">
        <f t="shared" si="66"/>
        <v>62</v>
      </c>
      <c r="I106" s="3">
        <f t="shared" si="67"/>
        <v>-3</v>
      </c>
      <c r="J106" s="3">
        <f t="shared" si="68"/>
        <v>0</v>
      </c>
      <c r="K106" s="3">
        <f t="shared" si="69"/>
        <v>0</v>
      </c>
      <c r="L106" s="3">
        <f t="shared" si="70"/>
        <v>0</v>
      </c>
      <c r="M106" s="3">
        <f t="shared" si="71"/>
        <v>0</v>
      </c>
      <c r="N106" s="3">
        <f t="shared" si="72"/>
        <v>59</v>
      </c>
      <c r="O106">
        <v>12</v>
      </c>
      <c r="P106" s="3">
        <f t="shared" si="73"/>
        <v>0</v>
      </c>
      <c r="Q106" s="3">
        <f t="shared" si="74"/>
        <v>71</v>
      </c>
      <c r="R106" s="3" t="b">
        <f t="shared" si="75"/>
        <v>1</v>
      </c>
      <c r="S106" s="3">
        <f t="shared" si="76"/>
        <v>1</v>
      </c>
      <c r="T106" s="3">
        <f t="shared" si="77"/>
        <v>11029</v>
      </c>
      <c r="U106" s="3">
        <f t="shared" si="78"/>
        <v>4</v>
      </c>
      <c r="V106" s="18" t="str">
        <f t="shared" si="79"/>
        <v>Fri</v>
      </c>
      <c r="W106" s="1" t="s">
        <v>7</v>
      </c>
      <c r="X106" s="3">
        <f t="shared" si="80"/>
        <v>19</v>
      </c>
      <c r="Y106" s="3">
        <f t="shared" si="81"/>
        <v>6</v>
      </c>
      <c r="Z106" s="3">
        <f t="shared" si="82"/>
        <v>0</v>
      </c>
      <c r="AA106" s="3">
        <f t="shared" si="83"/>
        <v>11023</v>
      </c>
      <c r="AB106" t="s">
        <v>22</v>
      </c>
      <c r="AC106" t="s">
        <v>20</v>
      </c>
      <c r="AD106" s="26" t="s">
        <v>14</v>
      </c>
      <c r="AG106" s="27" t="s">
        <v>249</v>
      </c>
      <c r="AH106" t="s">
        <v>250</v>
      </c>
      <c r="AI106" t="s">
        <v>930</v>
      </c>
      <c r="AJ106" t="s">
        <v>251</v>
      </c>
      <c r="AK106" t="s">
        <v>252</v>
      </c>
      <c r="AL106" t="s">
        <v>754</v>
      </c>
      <c r="AM106" t="s">
        <v>930</v>
      </c>
      <c r="AN106" s="26" t="s">
        <v>978</v>
      </c>
      <c r="AO106" s="26" t="s">
        <v>18</v>
      </c>
      <c r="AP106" s="26" t="str">
        <f t="shared" si="102"/>
        <v/>
      </c>
      <c r="AQ106" s="26" t="str">
        <f t="shared" si="103"/>
        <v/>
      </c>
      <c r="AR106" s="26" t="str">
        <f t="shared" si="104"/>
        <v/>
      </c>
      <c r="AS106" s="26" t="str">
        <f t="shared" si="105"/>
        <v/>
      </c>
      <c r="AT106" s="26" t="str">
        <f t="shared" si="106"/>
        <v/>
      </c>
      <c r="AU106" s="26" t="str">
        <f t="shared" si="107"/>
        <v/>
      </c>
      <c r="AV106" s="26" t="str">
        <f t="shared" si="108"/>
        <v/>
      </c>
      <c r="AW106" s="26" t="str">
        <f t="shared" si="109"/>
        <v/>
      </c>
      <c r="AX106" s="26" t="str">
        <f t="shared" si="110"/>
        <v/>
      </c>
      <c r="AY106" s="26" t="str">
        <f t="shared" si="111"/>
        <v/>
      </c>
      <c r="AZ106" s="26">
        <f t="shared" si="112"/>
        <v>11</v>
      </c>
      <c r="BA106" s="26" t="str">
        <f t="shared" si="113"/>
        <v/>
      </c>
      <c r="BB106" s="26" t="str">
        <f t="shared" si="114"/>
        <v/>
      </c>
      <c r="BC106" s="26" t="str">
        <f t="shared" si="115"/>
        <v/>
      </c>
      <c r="BD106" s="26" t="str">
        <f t="shared" si="116"/>
        <v/>
      </c>
      <c r="BE106" s="26">
        <f t="shared" si="117"/>
        <v>11</v>
      </c>
      <c r="BF106" s="2">
        <v>1880</v>
      </c>
      <c r="BG106" s="5">
        <f t="shared" si="118"/>
        <v>7.75</v>
      </c>
      <c r="BH106" s="5">
        <f t="shared" si="84"/>
        <v>7</v>
      </c>
      <c r="BI106" s="5">
        <f t="shared" si="119"/>
        <v>10957</v>
      </c>
      <c r="BJ106">
        <v>2</v>
      </c>
      <c r="BK106" s="4">
        <f t="shared" si="85"/>
        <v>31</v>
      </c>
      <c r="BL106" s="3">
        <f t="shared" si="86"/>
        <v>0</v>
      </c>
      <c r="BM106" s="3">
        <f t="shared" si="87"/>
        <v>0</v>
      </c>
      <c r="BN106" s="3">
        <f t="shared" si="88"/>
        <v>0</v>
      </c>
      <c r="BO106" s="3">
        <f t="shared" si="89"/>
        <v>0</v>
      </c>
      <c r="BP106" s="3">
        <f t="shared" si="90"/>
        <v>0</v>
      </c>
      <c r="BQ106" s="3">
        <f t="shared" si="91"/>
        <v>31</v>
      </c>
      <c r="BR106">
        <v>21</v>
      </c>
      <c r="BS106" s="3">
        <f t="shared" si="92"/>
        <v>52</v>
      </c>
      <c r="BT106" s="3">
        <f t="shared" si="120"/>
        <v>0</v>
      </c>
      <c r="BU106" s="3" t="b">
        <f t="shared" si="93"/>
        <v>0</v>
      </c>
      <c r="BV106" s="3">
        <f t="shared" si="94"/>
        <v>0</v>
      </c>
      <c r="BW106" s="3">
        <f t="shared" si="95"/>
        <v>11009</v>
      </c>
      <c r="BX106" s="3">
        <f t="shared" si="96"/>
        <v>5</v>
      </c>
      <c r="BY106" s="3" t="str">
        <f t="shared" si="97"/>
        <v>Sat</v>
      </c>
      <c r="BZ106" s="20" t="str">
        <f t="shared" si="98"/>
        <v>Sat</v>
      </c>
      <c r="CA106" s="3">
        <f t="shared" si="99"/>
        <v>14</v>
      </c>
      <c r="CB106" s="24">
        <f t="shared" si="100"/>
        <v>14</v>
      </c>
      <c r="CD106" t="s">
        <v>503</v>
      </c>
      <c r="CE106" t="s">
        <v>513</v>
      </c>
      <c r="CF106" t="s">
        <v>548</v>
      </c>
      <c r="CH106">
        <v>30</v>
      </c>
      <c r="CI106" s="22">
        <f t="shared" si="101"/>
        <v>8.2191780821917804E-2</v>
      </c>
      <c r="CJ106" t="s">
        <v>61</v>
      </c>
      <c r="CK106" s="2">
        <v>38</v>
      </c>
      <c r="CL106" s="20" t="e">
        <f>#REF!</f>
        <v>#REF!</v>
      </c>
    </row>
    <row r="107" spans="1:90" ht="12.75" customHeight="1">
      <c r="A107" s="2">
        <f>A106+1</f>
        <v>105</v>
      </c>
      <c r="B107" t="s">
        <v>4</v>
      </c>
      <c r="C107">
        <v>1880</v>
      </c>
      <c r="D107" s="3">
        <f t="shared" si="63"/>
        <v>7.75</v>
      </c>
      <c r="E107" s="3">
        <f t="shared" si="64"/>
        <v>7</v>
      </c>
      <c r="F107" s="3">
        <f t="shared" si="65"/>
        <v>10957</v>
      </c>
      <c r="G107">
        <v>3</v>
      </c>
      <c r="H107" s="3">
        <f t="shared" si="66"/>
        <v>62</v>
      </c>
      <c r="I107" s="3">
        <f t="shared" si="67"/>
        <v>-3</v>
      </c>
      <c r="J107" s="3">
        <f t="shared" si="68"/>
        <v>0</v>
      </c>
      <c r="K107" s="3">
        <f t="shared" si="69"/>
        <v>0</v>
      </c>
      <c r="L107" s="3">
        <f t="shared" si="70"/>
        <v>0</v>
      </c>
      <c r="M107" s="3">
        <f t="shared" si="71"/>
        <v>0</v>
      </c>
      <c r="N107" s="3">
        <f t="shared" si="72"/>
        <v>59</v>
      </c>
      <c r="O107">
        <v>12</v>
      </c>
      <c r="P107" s="3">
        <f t="shared" si="73"/>
        <v>0</v>
      </c>
      <c r="Q107" s="3">
        <f t="shared" si="74"/>
        <v>71</v>
      </c>
      <c r="R107" s="3" t="b">
        <f t="shared" si="75"/>
        <v>1</v>
      </c>
      <c r="S107" s="3">
        <f t="shared" si="76"/>
        <v>1</v>
      </c>
      <c r="T107" s="3">
        <f t="shared" si="77"/>
        <v>11029</v>
      </c>
      <c r="U107" s="3">
        <f t="shared" si="78"/>
        <v>4</v>
      </c>
      <c r="V107" s="18" t="str">
        <f t="shared" si="79"/>
        <v>Fri</v>
      </c>
      <c r="W107" s="1" t="s">
        <v>7</v>
      </c>
      <c r="X107" s="3">
        <f t="shared" si="80"/>
        <v>19</v>
      </c>
      <c r="Y107" s="3">
        <f t="shared" si="81"/>
        <v>6</v>
      </c>
      <c r="Z107" s="3">
        <f t="shared" si="82"/>
        <v>0</v>
      </c>
      <c r="AA107" s="3">
        <f t="shared" si="83"/>
        <v>11023</v>
      </c>
      <c r="AB107" t="s">
        <v>245</v>
      </c>
      <c r="AC107" t="s">
        <v>96</v>
      </c>
      <c r="AD107" s="26" t="s">
        <v>14</v>
      </c>
      <c r="AE107" t="s">
        <v>246</v>
      </c>
      <c r="AG107" s="27" t="s">
        <v>247</v>
      </c>
      <c r="AK107" t="s">
        <v>248</v>
      </c>
      <c r="AN107" s="31" t="s">
        <v>982</v>
      </c>
      <c r="AO107" s="26" t="s">
        <v>67</v>
      </c>
      <c r="AP107" s="26" t="str">
        <f t="shared" si="102"/>
        <v/>
      </c>
      <c r="AQ107" s="26" t="str">
        <f t="shared" si="103"/>
        <v/>
      </c>
      <c r="AR107" s="26" t="str">
        <f t="shared" si="104"/>
        <v/>
      </c>
      <c r="AS107" s="26">
        <f t="shared" si="105"/>
        <v>4</v>
      </c>
      <c r="AT107" s="26" t="str">
        <f t="shared" si="106"/>
        <v/>
      </c>
      <c r="AU107" s="26" t="str">
        <f t="shared" si="107"/>
        <v/>
      </c>
      <c r="AV107" s="26" t="str">
        <f t="shared" si="108"/>
        <v/>
      </c>
      <c r="AW107" s="26" t="str">
        <f t="shared" si="109"/>
        <v/>
      </c>
      <c r="AX107" s="26" t="str">
        <f t="shared" si="110"/>
        <v/>
      </c>
      <c r="AY107" s="26" t="str">
        <f t="shared" si="111"/>
        <v/>
      </c>
      <c r="AZ107" s="26" t="str">
        <f t="shared" si="112"/>
        <v/>
      </c>
      <c r="BA107" s="26" t="str">
        <f t="shared" si="113"/>
        <v/>
      </c>
      <c r="BB107" s="26" t="str">
        <f t="shared" si="114"/>
        <v/>
      </c>
      <c r="BC107" s="26" t="str">
        <f t="shared" si="115"/>
        <v/>
      </c>
      <c r="BD107" s="26" t="str">
        <f t="shared" si="116"/>
        <v/>
      </c>
      <c r="BE107" s="26">
        <f t="shared" si="117"/>
        <v>4</v>
      </c>
      <c r="BF107" s="2">
        <v>1880</v>
      </c>
      <c r="BG107" s="5">
        <f t="shared" si="118"/>
        <v>7.75</v>
      </c>
      <c r="BH107" s="5">
        <f t="shared" si="84"/>
        <v>7</v>
      </c>
      <c r="BI107" s="5">
        <f t="shared" si="119"/>
        <v>10957</v>
      </c>
      <c r="BJ107">
        <v>2</v>
      </c>
      <c r="BK107" s="4">
        <f t="shared" si="85"/>
        <v>31</v>
      </c>
      <c r="BL107" s="3">
        <f t="shared" si="86"/>
        <v>0</v>
      </c>
      <c r="BM107" s="3">
        <f t="shared" si="87"/>
        <v>0</v>
      </c>
      <c r="BN107" s="3">
        <f t="shared" si="88"/>
        <v>0</v>
      </c>
      <c r="BO107" s="3">
        <f t="shared" si="89"/>
        <v>0</v>
      </c>
      <c r="BP107" s="3">
        <f t="shared" si="90"/>
        <v>0</v>
      </c>
      <c r="BQ107" s="3">
        <f t="shared" si="91"/>
        <v>31</v>
      </c>
      <c r="BR107">
        <v>29</v>
      </c>
      <c r="BS107" s="3">
        <f t="shared" si="92"/>
        <v>60</v>
      </c>
      <c r="BT107" s="3">
        <f t="shared" si="120"/>
        <v>0</v>
      </c>
      <c r="BU107" s="3" t="b">
        <f t="shared" si="93"/>
        <v>1</v>
      </c>
      <c r="BV107" s="3">
        <f t="shared" si="94"/>
        <v>1</v>
      </c>
      <c r="BW107" s="3">
        <f t="shared" si="95"/>
        <v>11018</v>
      </c>
      <c r="BX107" s="3">
        <f t="shared" si="96"/>
        <v>0</v>
      </c>
      <c r="BY107" s="3" t="str">
        <f t="shared" si="97"/>
        <v>Mon</v>
      </c>
      <c r="BZ107" s="20" t="str">
        <f t="shared" si="98"/>
        <v>Mon</v>
      </c>
      <c r="CA107" s="3">
        <f t="shared" si="99"/>
        <v>5</v>
      </c>
      <c r="CB107" s="24">
        <f t="shared" si="100"/>
        <v>5</v>
      </c>
      <c r="CD107" t="s">
        <v>503</v>
      </c>
      <c r="CE107" t="s">
        <v>513</v>
      </c>
      <c r="CF107" t="s">
        <v>538</v>
      </c>
      <c r="CH107">
        <v>30</v>
      </c>
      <c r="CI107" s="22">
        <f t="shared" si="101"/>
        <v>8.2191780821917804E-2</v>
      </c>
      <c r="CJ107" t="s">
        <v>61</v>
      </c>
      <c r="CK107" s="2">
        <v>38</v>
      </c>
      <c r="CL107" s="20" t="e">
        <f>#REF!</f>
        <v>#REF!</v>
      </c>
    </row>
    <row r="108" spans="1:90" hidden="1">
      <c r="A108" s="2">
        <f t="shared" ref="A108:A172" si="121">A107+1</f>
        <v>106</v>
      </c>
      <c r="B108" t="s">
        <v>4</v>
      </c>
      <c r="C108">
        <v>1880</v>
      </c>
      <c r="D108" s="3">
        <f t="shared" si="63"/>
        <v>7.75</v>
      </c>
      <c r="E108" s="3">
        <f t="shared" si="64"/>
        <v>7</v>
      </c>
      <c r="F108" s="3">
        <f t="shared" si="65"/>
        <v>10957</v>
      </c>
      <c r="G108">
        <v>3</v>
      </c>
      <c r="H108" s="3">
        <f t="shared" si="66"/>
        <v>62</v>
      </c>
      <c r="I108" s="3">
        <f t="shared" si="67"/>
        <v>-3</v>
      </c>
      <c r="J108" s="3">
        <f t="shared" si="68"/>
        <v>0</v>
      </c>
      <c r="K108" s="3">
        <f t="shared" si="69"/>
        <v>0</v>
      </c>
      <c r="L108" s="3">
        <f t="shared" si="70"/>
        <v>0</v>
      </c>
      <c r="M108" s="3">
        <f t="shared" si="71"/>
        <v>0</v>
      </c>
      <c r="N108" s="3">
        <f t="shared" si="72"/>
        <v>59</v>
      </c>
      <c r="O108">
        <v>12</v>
      </c>
      <c r="P108" s="3">
        <f t="shared" si="73"/>
        <v>0</v>
      </c>
      <c r="Q108" s="3">
        <f t="shared" si="74"/>
        <v>71</v>
      </c>
      <c r="R108" s="3" t="b">
        <f t="shared" si="75"/>
        <v>1</v>
      </c>
      <c r="S108" s="3">
        <f t="shared" si="76"/>
        <v>1</v>
      </c>
      <c r="T108" s="3">
        <f t="shared" si="77"/>
        <v>11029</v>
      </c>
      <c r="U108" s="3">
        <f t="shared" si="78"/>
        <v>4</v>
      </c>
      <c r="V108" s="18" t="str">
        <f t="shared" si="79"/>
        <v>Fri</v>
      </c>
      <c r="W108" s="1" t="s">
        <v>7</v>
      </c>
      <c r="X108" s="3">
        <f t="shared" si="80"/>
        <v>19</v>
      </c>
      <c r="Y108" s="3">
        <f t="shared" si="81"/>
        <v>6</v>
      </c>
      <c r="Z108" s="3">
        <f t="shared" si="82"/>
        <v>0</v>
      </c>
      <c r="AA108" s="3">
        <f t="shared" si="83"/>
        <v>11023</v>
      </c>
      <c r="AB108" t="s">
        <v>243</v>
      </c>
      <c r="AC108" t="s">
        <v>34</v>
      </c>
      <c r="AD108" s="26" t="s">
        <v>14</v>
      </c>
      <c r="AE108" t="s">
        <v>244</v>
      </c>
      <c r="AG108" s="27" t="s">
        <v>188</v>
      </c>
      <c r="AK108" s="29" t="s">
        <v>984</v>
      </c>
      <c r="AN108" s="26" t="s">
        <v>981</v>
      </c>
      <c r="AO108" s="26" t="s">
        <v>627</v>
      </c>
      <c r="AP108" s="26" t="str">
        <f t="shared" si="102"/>
        <v/>
      </c>
      <c r="AQ108" s="26" t="str">
        <f t="shared" si="103"/>
        <v/>
      </c>
      <c r="AR108" s="26" t="str">
        <f t="shared" si="104"/>
        <v/>
      </c>
      <c r="AS108" s="26" t="str">
        <f t="shared" si="105"/>
        <v/>
      </c>
      <c r="AT108" s="26" t="str">
        <f t="shared" si="106"/>
        <v/>
      </c>
      <c r="AU108" s="26" t="str">
        <f t="shared" si="107"/>
        <v/>
      </c>
      <c r="AV108" s="26" t="str">
        <f t="shared" si="108"/>
        <v/>
      </c>
      <c r="AW108" s="26" t="str">
        <f t="shared" si="109"/>
        <v/>
      </c>
      <c r="AX108" s="26" t="str">
        <f t="shared" si="110"/>
        <v/>
      </c>
      <c r="AY108" s="26">
        <f t="shared" si="111"/>
        <v>10</v>
      </c>
      <c r="AZ108" s="26" t="str">
        <f t="shared" si="112"/>
        <v/>
      </c>
      <c r="BA108" s="26" t="str">
        <f t="shared" si="113"/>
        <v/>
      </c>
      <c r="BB108" s="26" t="str">
        <f t="shared" si="114"/>
        <v/>
      </c>
      <c r="BC108" s="26" t="str">
        <f t="shared" si="115"/>
        <v/>
      </c>
      <c r="BD108" s="26" t="str">
        <f t="shared" si="116"/>
        <v/>
      </c>
      <c r="BE108" s="26">
        <f t="shared" si="117"/>
        <v>10</v>
      </c>
      <c r="BF108" s="2">
        <v>0</v>
      </c>
      <c r="BG108" s="5">
        <f t="shared" si="118"/>
        <v>-462.25</v>
      </c>
      <c r="BH108" s="5">
        <f t="shared" si="84"/>
        <v>-463</v>
      </c>
      <c r="BI108" s="5">
        <f t="shared" si="119"/>
        <v>-675713</v>
      </c>
      <c r="BJ108" t="s">
        <v>500</v>
      </c>
      <c r="BK108" s="4" t="e">
        <f t="shared" si="85"/>
        <v>#VALUE!</v>
      </c>
      <c r="BL108" s="3">
        <f t="shared" si="86"/>
        <v>-3</v>
      </c>
      <c r="BM108" s="3">
        <f t="shared" si="87"/>
        <v>-1</v>
      </c>
      <c r="BN108" s="3">
        <f t="shared" si="88"/>
        <v>-1</v>
      </c>
      <c r="BO108" s="3">
        <f t="shared" si="89"/>
        <v>-1</v>
      </c>
      <c r="BP108" s="3">
        <f t="shared" si="90"/>
        <v>-1</v>
      </c>
      <c r="BQ108" s="3" t="e">
        <f t="shared" si="91"/>
        <v>#VALUE!</v>
      </c>
      <c r="BR108" t="s">
        <v>500</v>
      </c>
      <c r="BS108" s="3" t="e">
        <f t="shared" si="92"/>
        <v>#VALUE!</v>
      </c>
      <c r="BT108" s="3">
        <f t="shared" si="120"/>
        <v>0</v>
      </c>
      <c r="BU108" s="3" t="e">
        <f t="shared" si="93"/>
        <v>#VALUE!</v>
      </c>
      <c r="BV108" s="3" t="e">
        <f t="shared" si="94"/>
        <v>#VALUE!</v>
      </c>
      <c r="BW108" s="3" t="e">
        <f t="shared" si="95"/>
        <v>#VALUE!</v>
      </c>
      <c r="BX108" s="3" t="e">
        <f t="shared" si="96"/>
        <v>#VALUE!</v>
      </c>
      <c r="BY108" s="3" t="e">
        <f t="shared" si="97"/>
        <v>#VALUE!</v>
      </c>
      <c r="BZ108" s="20" t="str">
        <f t="shared" si="98"/>
        <v/>
      </c>
      <c r="CA108" s="3" t="e">
        <f t="shared" si="99"/>
        <v>#VALUE!</v>
      </c>
      <c r="CB108" s="24" t="str">
        <f t="shared" si="100"/>
        <v/>
      </c>
      <c r="CD108" t="s">
        <v>36</v>
      </c>
      <c r="CE108" t="s">
        <v>502</v>
      </c>
      <c r="CF108" t="s">
        <v>547</v>
      </c>
      <c r="CH108">
        <v>0</v>
      </c>
      <c r="CI108" s="22">
        <f t="shared" si="101"/>
        <v>0</v>
      </c>
      <c r="CJ108" t="s">
        <v>61</v>
      </c>
      <c r="CK108" s="2">
        <v>38</v>
      </c>
      <c r="CL108" s="20" t="e">
        <f>#REF!</f>
        <v>#REF!</v>
      </c>
    </row>
    <row r="109" spans="1:90">
      <c r="A109" s="2">
        <f t="shared" si="121"/>
        <v>107</v>
      </c>
      <c r="B109" t="s">
        <v>4</v>
      </c>
      <c r="C109">
        <v>1880</v>
      </c>
      <c r="D109" s="3">
        <f t="shared" si="63"/>
        <v>7.75</v>
      </c>
      <c r="E109" s="3">
        <f t="shared" si="64"/>
        <v>7</v>
      </c>
      <c r="F109" s="3">
        <f t="shared" si="65"/>
        <v>10957</v>
      </c>
      <c r="G109">
        <v>3</v>
      </c>
      <c r="H109" s="3">
        <f t="shared" si="66"/>
        <v>62</v>
      </c>
      <c r="I109" s="3">
        <f t="shared" si="67"/>
        <v>-3</v>
      </c>
      <c r="J109" s="3">
        <f t="shared" si="68"/>
        <v>0</v>
      </c>
      <c r="K109" s="3">
        <f t="shared" si="69"/>
        <v>0</v>
      </c>
      <c r="L109" s="3">
        <f t="shared" si="70"/>
        <v>0</v>
      </c>
      <c r="M109" s="3">
        <f t="shared" si="71"/>
        <v>0</v>
      </c>
      <c r="N109" s="3">
        <f t="shared" si="72"/>
        <v>59</v>
      </c>
      <c r="O109">
        <v>12</v>
      </c>
      <c r="P109" s="3">
        <f t="shared" si="73"/>
        <v>0</v>
      </c>
      <c r="Q109" s="3">
        <f t="shared" si="74"/>
        <v>71</v>
      </c>
      <c r="R109" s="3" t="b">
        <f t="shared" si="75"/>
        <v>1</v>
      </c>
      <c r="S109" s="3">
        <f t="shared" si="76"/>
        <v>1</v>
      </c>
      <c r="T109" s="3">
        <f t="shared" si="77"/>
        <v>11029</v>
      </c>
      <c r="U109" s="3">
        <f t="shared" si="78"/>
        <v>4</v>
      </c>
      <c r="V109" s="18" t="str">
        <f t="shared" si="79"/>
        <v>Fri</v>
      </c>
      <c r="W109" s="1" t="s">
        <v>8</v>
      </c>
      <c r="X109" s="3">
        <f t="shared" si="80"/>
        <v>10</v>
      </c>
      <c r="Y109" s="3">
        <f t="shared" si="81"/>
        <v>3</v>
      </c>
      <c r="Z109" s="3">
        <f t="shared" si="82"/>
        <v>0</v>
      </c>
      <c r="AA109" s="3">
        <f t="shared" si="83"/>
        <v>11026</v>
      </c>
      <c r="AB109" t="s">
        <v>263</v>
      </c>
      <c r="AC109" t="s">
        <v>47</v>
      </c>
      <c r="AD109" s="26" t="s">
        <v>14</v>
      </c>
      <c r="AF109" t="s">
        <v>974</v>
      </c>
      <c r="AH109" t="s">
        <v>59</v>
      </c>
      <c r="AI109" t="s">
        <v>929</v>
      </c>
      <c r="AK109" t="s">
        <v>264</v>
      </c>
      <c r="AN109" s="26" t="s">
        <v>980</v>
      </c>
      <c r="AO109" s="26" t="s">
        <v>32</v>
      </c>
      <c r="AP109" s="26" t="str">
        <f t="shared" si="102"/>
        <v/>
      </c>
      <c r="AQ109" s="26" t="str">
        <f t="shared" si="103"/>
        <v/>
      </c>
      <c r="AR109" s="26">
        <f t="shared" si="104"/>
        <v>3</v>
      </c>
      <c r="AS109" s="26" t="str">
        <f t="shared" si="105"/>
        <v/>
      </c>
      <c r="AT109" s="26" t="str">
        <f t="shared" si="106"/>
        <v/>
      </c>
      <c r="AU109" s="26" t="str">
        <f t="shared" si="107"/>
        <v/>
      </c>
      <c r="AV109" s="26" t="str">
        <f t="shared" si="108"/>
        <v/>
      </c>
      <c r="AW109" s="26" t="str">
        <f t="shared" si="109"/>
        <v/>
      </c>
      <c r="AX109" s="26" t="str">
        <f t="shared" si="110"/>
        <v/>
      </c>
      <c r="AY109" s="26" t="str">
        <f t="shared" si="111"/>
        <v/>
      </c>
      <c r="AZ109" s="26" t="str">
        <f t="shared" si="112"/>
        <v/>
      </c>
      <c r="BA109" s="26" t="str">
        <f t="shared" si="113"/>
        <v/>
      </c>
      <c r="BB109" s="26" t="str">
        <f t="shared" si="114"/>
        <v/>
      </c>
      <c r="BC109" s="26" t="str">
        <f t="shared" si="115"/>
        <v/>
      </c>
      <c r="BD109" s="26" t="str">
        <f t="shared" si="116"/>
        <v/>
      </c>
      <c r="BE109" s="26">
        <f t="shared" si="117"/>
        <v>3</v>
      </c>
      <c r="BF109" s="2">
        <v>1880</v>
      </c>
      <c r="BG109" s="5">
        <f t="shared" si="118"/>
        <v>7.75</v>
      </c>
      <c r="BH109" s="5">
        <f t="shared" si="84"/>
        <v>7</v>
      </c>
      <c r="BI109" s="5">
        <f t="shared" si="119"/>
        <v>10957</v>
      </c>
      <c r="BJ109">
        <v>3</v>
      </c>
      <c r="BK109" s="4">
        <f t="shared" si="85"/>
        <v>62</v>
      </c>
      <c r="BL109" s="3">
        <f t="shared" si="86"/>
        <v>-3</v>
      </c>
      <c r="BM109" s="3">
        <f t="shared" si="87"/>
        <v>0</v>
      </c>
      <c r="BN109" s="3">
        <f t="shared" si="88"/>
        <v>0</v>
      </c>
      <c r="BO109" s="3">
        <f t="shared" si="89"/>
        <v>0</v>
      </c>
      <c r="BP109" s="3">
        <f t="shared" si="90"/>
        <v>0</v>
      </c>
      <c r="BQ109" s="3">
        <f t="shared" si="91"/>
        <v>59</v>
      </c>
      <c r="BR109">
        <v>8</v>
      </c>
      <c r="BS109" s="3">
        <f t="shared" si="92"/>
        <v>67</v>
      </c>
      <c r="BT109" s="3">
        <f t="shared" si="120"/>
        <v>0</v>
      </c>
      <c r="BU109" s="3" t="b">
        <f t="shared" si="93"/>
        <v>1</v>
      </c>
      <c r="BV109" s="3">
        <f t="shared" si="94"/>
        <v>1</v>
      </c>
      <c r="BW109" s="3">
        <f t="shared" si="95"/>
        <v>11025</v>
      </c>
      <c r="BX109" s="3">
        <f t="shared" si="96"/>
        <v>0</v>
      </c>
      <c r="BY109" s="3" t="str">
        <f t="shared" si="97"/>
        <v>Mon</v>
      </c>
      <c r="BZ109" s="20" t="str">
        <f t="shared" si="98"/>
        <v>Mon</v>
      </c>
      <c r="CA109" s="3">
        <f t="shared" si="99"/>
        <v>1</v>
      </c>
      <c r="CB109" s="24">
        <f t="shared" si="100"/>
        <v>1</v>
      </c>
      <c r="CD109" t="s">
        <v>503</v>
      </c>
      <c r="CE109" t="s">
        <v>513</v>
      </c>
      <c r="CF109" t="s">
        <v>551</v>
      </c>
      <c r="CH109">
        <v>14</v>
      </c>
      <c r="CI109" s="22">
        <f t="shared" si="101"/>
        <v>3.8356164383561646E-2</v>
      </c>
      <c r="CJ109" t="s">
        <v>61</v>
      </c>
      <c r="CK109" s="2">
        <v>40</v>
      </c>
      <c r="CL109" s="20" t="e">
        <f>#REF!</f>
        <v>#REF!</v>
      </c>
    </row>
    <row r="110" spans="1:90" ht="12.75" customHeight="1">
      <c r="A110" s="2">
        <f t="shared" si="121"/>
        <v>108</v>
      </c>
      <c r="B110" t="s">
        <v>4</v>
      </c>
      <c r="C110">
        <v>1880</v>
      </c>
      <c r="D110" s="3">
        <f t="shared" si="63"/>
        <v>7.75</v>
      </c>
      <c r="E110" s="3">
        <f t="shared" si="64"/>
        <v>7</v>
      </c>
      <c r="F110" s="3">
        <f t="shared" si="65"/>
        <v>10957</v>
      </c>
      <c r="G110">
        <v>3</v>
      </c>
      <c r="H110" s="3">
        <f t="shared" si="66"/>
        <v>62</v>
      </c>
      <c r="I110" s="3">
        <f t="shared" si="67"/>
        <v>-3</v>
      </c>
      <c r="J110" s="3">
        <f t="shared" si="68"/>
        <v>0</v>
      </c>
      <c r="K110" s="3">
        <f t="shared" si="69"/>
        <v>0</v>
      </c>
      <c r="L110" s="3">
        <f t="shared" si="70"/>
        <v>0</v>
      </c>
      <c r="M110" s="3">
        <f t="shared" si="71"/>
        <v>0</v>
      </c>
      <c r="N110" s="3">
        <f t="shared" si="72"/>
        <v>59</v>
      </c>
      <c r="O110">
        <v>12</v>
      </c>
      <c r="P110" s="3">
        <f t="shared" si="73"/>
        <v>0</v>
      </c>
      <c r="Q110" s="3">
        <f t="shared" si="74"/>
        <v>71</v>
      </c>
      <c r="R110" s="3" t="b">
        <f t="shared" si="75"/>
        <v>1</v>
      </c>
      <c r="S110" s="3">
        <f t="shared" si="76"/>
        <v>1</v>
      </c>
      <c r="T110" s="3">
        <f t="shared" si="77"/>
        <v>11029</v>
      </c>
      <c r="U110" s="3">
        <f t="shared" si="78"/>
        <v>4</v>
      </c>
      <c r="V110" s="18" t="str">
        <f t="shared" si="79"/>
        <v>Fri</v>
      </c>
      <c r="W110" s="1" t="s">
        <v>8</v>
      </c>
      <c r="X110" s="3">
        <f t="shared" si="80"/>
        <v>10</v>
      </c>
      <c r="Y110" s="3">
        <f t="shared" si="81"/>
        <v>3</v>
      </c>
      <c r="Z110" s="3">
        <f t="shared" si="82"/>
        <v>0</v>
      </c>
      <c r="AA110" s="3">
        <f t="shared" si="83"/>
        <v>11026</v>
      </c>
      <c r="AB110" t="s">
        <v>111</v>
      </c>
      <c r="AC110" t="s">
        <v>138</v>
      </c>
      <c r="AD110" s="26" t="s">
        <v>14</v>
      </c>
      <c r="AE110" t="s">
        <v>265</v>
      </c>
      <c r="AH110" t="s">
        <v>22</v>
      </c>
      <c r="AI110" t="s">
        <v>929</v>
      </c>
      <c r="AJ110" t="s">
        <v>73</v>
      </c>
      <c r="AK110" t="s">
        <v>266</v>
      </c>
      <c r="AN110" s="26" t="s">
        <v>979</v>
      </c>
      <c r="AO110" s="26" t="s">
        <v>24</v>
      </c>
      <c r="AP110" s="26">
        <f t="shared" si="102"/>
        <v>1</v>
      </c>
      <c r="AQ110" s="26" t="str">
        <f t="shared" si="103"/>
        <v/>
      </c>
      <c r="AR110" s="26" t="str">
        <f t="shared" si="104"/>
        <v/>
      </c>
      <c r="AS110" s="26" t="str">
        <f t="shared" si="105"/>
        <v/>
      </c>
      <c r="AT110" s="26" t="str">
        <f t="shared" si="106"/>
        <v/>
      </c>
      <c r="AU110" s="26" t="str">
        <f t="shared" si="107"/>
        <v/>
      </c>
      <c r="AV110" s="26" t="str">
        <f t="shared" si="108"/>
        <v/>
      </c>
      <c r="AW110" s="26" t="str">
        <f t="shared" si="109"/>
        <v/>
      </c>
      <c r="AX110" s="26" t="str">
        <f t="shared" si="110"/>
        <v/>
      </c>
      <c r="AY110" s="26" t="str">
        <f t="shared" si="111"/>
        <v/>
      </c>
      <c r="AZ110" s="26" t="str">
        <f t="shared" si="112"/>
        <v/>
      </c>
      <c r="BA110" s="26" t="str">
        <f t="shared" si="113"/>
        <v/>
      </c>
      <c r="BB110" s="26" t="str">
        <f t="shared" si="114"/>
        <v/>
      </c>
      <c r="BC110" s="26" t="str">
        <f t="shared" si="115"/>
        <v/>
      </c>
      <c r="BD110" s="26" t="str">
        <f t="shared" si="116"/>
        <v/>
      </c>
      <c r="BE110" s="26">
        <f t="shared" si="117"/>
        <v>1</v>
      </c>
      <c r="BF110" s="2">
        <v>0</v>
      </c>
      <c r="BG110" s="5">
        <f t="shared" si="118"/>
        <v>-462.25</v>
      </c>
      <c r="BH110" s="5">
        <f t="shared" si="84"/>
        <v>-463</v>
      </c>
      <c r="BI110" s="5">
        <f t="shared" si="119"/>
        <v>-675713</v>
      </c>
      <c r="BJ110" t="s">
        <v>500</v>
      </c>
      <c r="BK110" s="4" t="e">
        <f t="shared" si="85"/>
        <v>#VALUE!</v>
      </c>
      <c r="BL110" s="3">
        <f t="shared" si="86"/>
        <v>-3</v>
      </c>
      <c r="BM110" s="3">
        <f t="shared" si="87"/>
        <v>-1</v>
      </c>
      <c r="BN110" s="3">
        <f t="shared" si="88"/>
        <v>-1</v>
      </c>
      <c r="BO110" s="3">
        <f t="shared" si="89"/>
        <v>-1</v>
      </c>
      <c r="BP110" s="3">
        <f t="shared" si="90"/>
        <v>-1</v>
      </c>
      <c r="BQ110" s="3" t="e">
        <f t="shared" si="91"/>
        <v>#VALUE!</v>
      </c>
      <c r="BR110" t="s">
        <v>500</v>
      </c>
      <c r="BS110" s="3" t="e">
        <f t="shared" si="92"/>
        <v>#VALUE!</v>
      </c>
      <c r="BT110" s="3">
        <f t="shared" si="120"/>
        <v>0</v>
      </c>
      <c r="BU110" s="3" t="e">
        <f t="shared" si="93"/>
        <v>#VALUE!</v>
      </c>
      <c r="BV110" s="3" t="e">
        <f t="shared" si="94"/>
        <v>#VALUE!</v>
      </c>
      <c r="BW110" s="3" t="e">
        <f t="shared" si="95"/>
        <v>#VALUE!</v>
      </c>
      <c r="BX110" s="3" t="e">
        <f t="shared" si="96"/>
        <v>#VALUE!</v>
      </c>
      <c r="BY110" s="3" t="e">
        <f t="shared" si="97"/>
        <v>#VALUE!</v>
      </c>
      <c r="BZ110" s="20" t="str">
        <f t="shared" si="98"/>
        <v/>
      </c>
      <c r="CA110" s="3" t="e">
        <f t="shared" si="99"/>
        <v>#VALUE!</v>
      </c>
      <c r="CB110" s="24" t="str">
        <f t="shared" si="100"/>
        <v/>
      </c>
      <c r="CD110" t="s">
        <v>36</v>
      </c>
      <c r="CE110" t="s">
        <v>36</v>
      </c>
      <c r="CF110" t="s">
        <v>552</v>
      </c>
      <c r="CH110">
        <v>0</v>
      </c>
      <c r="CI110" s="22">
        <f t="shared" si="101"/>
        <v>0</v>
      </c>
      <c r="CJ110" t="s">
        <v>61</v>
      </c>
      <c r="CK110" s="2">
        <v>40</v>
      </c>
      <c r="CL110" s="20" t="e">
        <f>#REF!</f>
        <v>#REF!</v>
      </c>
    </row>
    <row r="111" spans="1:90" ht="12.75" customHeight="1">
      <c r="A111" s="2">
        <f t="shared" si="121"/>
        <v>109</v>
      </c>
      <c r="B111" t="s">
        <v>4</v>
      </c>
      <c r="C111">
        <v>1880</v>
      </c>
      <c r="D111" s="3">
        <f t="shared" si="63"/>
        <v>7.75</v>
      </c>
      <c r="E111" s="3">
        <f t="shared" si="64"/>
        <v>7</v>
      </c>
      <c r="F111" s="3">
        <f t="shared" si="65"/>
        <v>10957</v>
      </c>
      <c r="G111">
        <v>3</v>
      </c>
      <c r="H111" s="3">
        <f t="shared" si="66"/>
        <v>62</v>
      </c>
      <c r="I111" s="3">
        <f t="shared" si="67"/>
        <v>-3</v>
      </c>
      <c r="J111" s="3">
        <f t="shared" si="68"/>
        <v>0</v>
      </c>
      <c r="K111" s="3">
        <f t="shared" si="69"/>
        <v>0</v>
      </c>
      <c r="L111" s="3">
        <f t="shared" si="70"/>
        <v>0</v>
      </c>
      <c r="M111" s="3">
        <f t="shared" si="71"/>
        <v>0</v>
      </c>
      <c r="N111" s="3">
        <f t="shared" si="72"/>
        <v>59</v>
      </c>
      <c r="O111">
        <v>12</v>
      </c>
      <c r="P111" s="3">
        <f t="shared" si="73"/>
        <v>0</v>
      </c>
      <c r="Q111" s="3">
        <f t="shared" si="74"/>
        <v>71</v>
      </c>
      <c r="R111" s="3" t="b">
        <f t="shared" si="75"/>
        <v>1</v>
      </c>
      <c r="S111" s="3">
        <f t="shared" si="76"/>
        <v>1</v>
      </c>
      <c r="T111" s="3">
        <f t="shared" si="77"/>
        <v>11029</v>
      </c>
      <c r="U111" s="3">
        <f t="shared" si="78"/>
        <v>4</v>
      </c>
      <c r="V111" s="18" t="str">
        <f t="shared" si="79"/>
        <v>Fri</v>
      </c>
      <c r="W111" s="1" t="s">
        <v>8</v>
      </c>
      <c r="X111" s="3">
        <f t="shared" si="80"/>
        <v>10</v>
      </c>
      <c r="Y111" s="3">
        <f t="shared" si="81"/>
        <v>3</v>
      </c>
      <c r="Z111" s="3">
        <f t="shared" si="82"/>
        <v>0</v>
      </c>
      <c r="AA111" s="3">
        <f t="shared" si="83"/>
        <v>11026</v>
      </c>
      <c r="AB111" t="s">
        <v>260</v>
      </c>
      <c r="AC111" t="s">
        <v>94</v>
      </c>
      <c r="AD111" s="26" t="s">
        <v>89</v>
      </c>
      <c r="AG111" s="27" t="s">
        <v>261</v>
      </c>
      <c r="AK111" t="s">
        <v>262</v>
      </c>
      <c r="AN111" s="31" t="s">
        <v>982</v>
      </c>
      <c r="AO111" s="26" t="s">
        <v>67</v>
      </c>
      <c r="AP111" s="26" t="str">
        <f t="shared" si="102"/>
        <v/>
      </c>
      <c r="AQ111" s="26" t="str">
        <f t="shared" si="103"/>
        <v/>
      </c>
      <c r="AR111" s="26" t="str">
        <f t="shared" si="104"/>
        <v/>
      </c>
      <c r="AS111" s="26">
        <f t="shared" si="105"/>
        <v>4</v>
      </c>
      <c r="AT111" s="26" t="str">
        <f t="shared" si="106"/>
        <v/>
      </c>
      <c r="AU111" s="26" t="str">
        <f t="shared" si="107"/>
        <v/>
      </c>
      <c r="AV111" s="26" t="str">
        <f t="shared" si="108"/>
        <v/>
      </c>
      <c r="AW111" s="26" t="str">
        <f t="shared" si="109"/>
        <v/>
      </c>
      <c r="AX111" s="26" t="str">
        <f t="shared" si="110"/>
        <v/>
      </c>
      <c r="AY111" s="26" t="str">
        <f t="shared" si="111"/>
        <v/>
      </c>
      <c r="AZ111" s="26" t="str">
        <f t="shared" si="112"/>
        <v/>
      </c>
      <c r="BA111" s="26" t="str">
        <f t="shared" si="113"/>
        <v/>
      </c>
      <c r="BB111" s="26" t="str">
        <f t="shared" si="114"/>
        <v/>
      </c>
      <c r="BC111" s="26" t="str">
        <f t="shared" si="115"/>
        <v/>
      </c>
      <c r="BD111" s="26" t="str">
        <f t="shared" si="116"/>
        <v/>
      </c>
      <c r="BE111" s="26">
        <f t="shared" si="117"/>
        <v>4</v>
      </c>
      <c r="BF111" s="12">
        <v>1880</v>
      </c>
      <c r="BG111" s="5">
        <f t="shared" si="118"/>
        <v>7.75</v>
      </c>
      <c r="BH111" s="5">
        <f t="shared" si="84"/>
        <v>7</v>
      </c>
      <c r="BI111" s="5">
        <f t="shared" si="119"/>
        <v>10957</v>
      </c>
      <c r="BJ111">
        <v>3</v>
      </c>
      <c r="BK111" s="4">
        <f t="shared" si="85"/>
        <v>62</v>
      </c>
      <c r="BL111" s="3">
        <f t="shared" si="86"/>
        <v>-3</v>
      </c>
      <c r="BM111" s="3">
        <f t="shared" si="87"/>
        <v>0</v>
      </c>
      <c r="BN111" s="3">
        <f t="shared" si="88"/>
        <v>0</v>
      </c>
      <c r="BO111" s="3">
        <f t="shared" si="89"/>
        <v>0</v>
      </c>
      <c r="BP111" s="3">
        <f t="shared" si="90"/>
        <v>0</v>
      </c>
      <c r="BQ111" s="3">
        <f t="shared" si="91"/>
        <v>59</v>
      </c>
      <c r="BR111">
        <v>6</v>
      </c>
      <c r="BS111" s="3">
        <f t="shared" si="92"/>
        <v>65</v>
      </c>
      <c r="BT111" s="3">
        <f t="shared" si="120"/>
        <v>0</v>
      </c>
      <c r="BU111" s="3" t="b">
        <f t="shared" si="93"/>
        <v>1</v>
      </c>
      <c r="BV111" s="3">
        <f t="shared" si="94"/>
        <v>1</v>
      </c>
      <c r="BW111" s="3">
        <f t="shared" si="95"/>
        <v>11023</v>
      </c>
      <c r="BX111" s="3">
        <f t="shared" si="96"/>
        <v>5</v>
      </c>
      <c r="BY111" s="3" t="str">
        <f t="shared" si="97"/>
        <v>Sat</v>
      </c>
      <c r="BZ111" s="20" t="str">
        <f t="shared" si="98"/>
        <v>Sat</v>
      </c>
      <c r="CA111" s="3">
        <f t="shared" si="99"/>
        <v>3</v>
      </c>
      <c r="CB111" s="24">
        <f t="shared" si="100"/>
        <v>3</v>
      </c>
      <c r="CD111" t="s">
        <v>503</v>
      </c>
      <c r="CE111" t="s">
        <v>517</v>
      </c>
      <c r="CF111" t="s">
        <v>520</v>
      </c>
      <c r="CG111">
        <v>120</v>
      </c>
      <c r="CH111">
        <v>14</v>
      </c>
      <c r="CI111" s="22">
        <f t="shared" si="101"/>
        <v>3.8356164383561646E-2</v>
      </c>
      <c r="CJ111" t="s">
        <v>61</v>
      </c>
      <c r="CK111" s="2">
        <v>40</v>
      </c>
      <c r="CL111" s="20" t="e">
        <f>#REF!</f>
        <v>#REF!</v>
      </c>
    </row>
    <row r="112" spans="1:90" ht="12.75" customHeight="1">
      <c r="A112" s="2">
        <f t="shared" si="121"/>
        <v>110</v>
      </c>
      <c r="B112" t="s">
        <v>4</v>
      </c>
      <c r="C112">
        <v>1880</v>
      </c>
      <c r="D112" s="3">
        <f t="shared" si="63"/>
        <v>7.75</v>
      </c>
      <c r="E112" s="3">
        <f t="shared" si="64"/>
        <v>7</v>
      </c>
      <c r="F112" s="3">
        <f t="shared" si="65"/>
        <v>10957</v>
      </c>
      <c r="G112">
        <v>3</v>
      </c>
      <c r="H112" s="3">
        <f t="shared" si="66"/>
        <v>62</v>
      </c>
      <c r="I112" s="3">
        <f t="shared" si="67"/>
        <v>-3</v>
      </c>
      <c r="J112" s="3">
        <f t="shared" si="68"/>
        <v>0</v>
      </c>
      <c r="K112" s="3">
        <f t="shared" si="69"/>
        <v>0</v>
      </c>
      <c r="L112" s="3">
        <f t="shared" si="70"/>
        <v>0</v>
      </c>
      <c r="M112" s="3">
        <f t="shared" si="71"/>
        <v>0</v>
      </c>
      <c r="N112" s="3">
        <f t="shared" si="72"/>
        <v>59</v>
      </c>
      <c r="O112">
        <v>12</v>
      </c>
      <c r="P112" s="3">
        <f t="shared" si="73"/>
        <v>0</v>
      </c>
      <c r="Q112" s="3">
        <f t="shared" si="74"/>
        <v>71</v>
      </c>
      <c r="R112" s="3" t="b">
        <f t="shared" si="75"/>
        <v>1</v>
      </c>
      <c r="S112" s="3">
        <f t="shared" si="76"/>
        <v>1</v>
      </c>
      <c r="T112" s="3">
        <f t="shared" si="77"/>
        <v>11029</v>
      </c>
      <c r="U112" s="3">
        <f t="shared" si="78"/>
        <v>4</v>
      </c>
      <c r="V112" s="18" t="str">
        <f t="shared" si="79"/>
        <v>Fri</v>
      </c>
      <c r="W112" s="1" t="s">
        <v>8</v>
      </c>
      <c r="X112" s="3">
        <f t="shared" si="80"/>
        <v>10</v>
      </c>
      <c r="Y112" s="3">
        <f t="shared" si="81"/>
        <v>3</v>
      </c>
      <c r="Z112" s="3">
        <f t="shared" si="82"/>
        <v>0</v>
      </c>
      <c r="AA112" s="3">
        <f t="shared" si="83"/>
        <v>11026</v>
      </c>
      <c r="AB112" t="s">
        <v>260</v>
      </c>
      <c r="AC112" t="s">
        <v>72</v>
      </c>
      <c r="AD112" s="26" t="s">
        <v>14</v>
      </c>
      <c r="AG112" s="27" t="s">
        <v>261</v>
      </c>
      <c r="AK112" t="s">
        <v>262</v>
      </c>
      <c r="AN112" s="31" t="s">
        <v>982</v>
      </c>
      <c r="AO112" s="26" t="s">
        <v>67</v>
      </c>
      <c r="AP112" s="26" t="str">
        <f t="shared" si="102"/>
        <v/>
      </c>
      <c r="AQ112" s="26" t="str">
        <f t="shared" si="103"/>
        <v/>
      </c>
      <c r="AR112" s="26" t="str">
        <f t="shared" si="104"/>
        <v/>
      </c>
      <c r="AS112" s="26">
        <f t="shared" si="105"/>
        <v>4</v>
      </c>
      <c r="AT112" s="26" t="str">
        <f t="shared" si="106"/>
        <v/>
      </c>
      <c r="AU112" s="26" t="str">
        <f t="shared" si="107"/>
        <v/>
      </c>
      <c r="AV112" s="26" t="str">
        <f t="shared" si="108"/>
        <v/>
      </c>
      <c r="AW112" s="26" t="str">
        <f t="shared" si="109"/>
        <v/>
      </c>
      <c r="AX112" s="26" t="str">
        <f t="shared" si="110"/>
        <v/>
      </c>
      <c r="AY112" s="26" t="str">
        <f t="shared" si="111"/>
        <v/>
      </c>
      <c r="AZ112" s="26" t="str">
        <f t="shared" si="112"/>
        <v/>
      </c>
      <c r="BA112" s="26" t="str">
        <f t="shared" si="113"/>
        <v/>
      </c>
      <c r="BB112" s="26" t="str">
        <f t="shared" si="114"/>
        <v/>
      </c>
      <c r="BC112" s="26" t="str">
        <f t="shared" si="115"/>
        <v/>
      </c>
      <c r="BD112" s="26" t="str">
        <f t="shared" si="116"/>
        <v/>
      </c>
      <c r="BE112" s="26">
        <f t="shared" si="117"/>
        <v>4</v>
      </c>
      <c r="BF112" s="12">
        <v>1880</v>
      </c>
      <c r="BG112" s="5">
        <f t="shared" si="118"/>
        <v>7.75</v>
      </c>
      <c r="BH112" s="5">
        <f t="shared" si="84"/>
        <v>7</v>
      </c>
      <c r="BI112" s="5">
        <f t="shared" si="119"/>
        <v>10957</v>
      </c>
      <c r="BJ112">
        <v>3</v>
      </c>
      <c r="BK112" s="4">
        <f t="shared" si="85"/>
        <v>62</v>
      </c>
      <c r="BL112" s="3">
        <f t="shared" si="86"/>
        <v>-3</v>
      </c>
      <c r="BM112" s="3">
        <f t="shared" si="87"/>
        <v>0</v>
      </c>
      <c r="BN112" s="3">
        <f t="shared" si="88"/>
        <v>0</v>
      </c>
      <c r="BO112" s="3">
        <f t="shared" si="89"/>
        <v>0</v>
      </c>
      <c r="BP112" s="3">
        <f t="shared" si="90"/>
        <v>0</v>
      </c>
      <c r="BQ112" s="3">
        <f t="shared" si="91"/>
        <v>59</v>
      </c>
      <c r="BR112">
        <v>6</v>
      </c>
      <c r="BS112" s="3">
        <f t="shared" si="92"/>
        <v>65</v>
      </c>
      <c r="BT112" s="3">
        <f t="shared" si="120"/>
        <v>0</v>
      </c>
      <c r="BU112" s="3" t="b">
        <f t="shared" si="93"/>
        <v>1</v>
      </c>
      <c r="BV112" s="3">
        <f t="shared" si="94"/>
        <v>1</v>
      </c>
      <c r="BW112" s="3">
        <f t="shared" si="95"/>
        <v>11023</v>
      </c>
      <c r="BX112" s="3">
        <f t="shared" si="96"/>
        <v>5</v>
      </c>
      <c r="BY112" s="3" t="str">
        <f t="shared" si="97"/>
        <v>Sat</v>
      </c>
      <c r="BZ112" s="20" t="str">
        <f t="shared" si="98"/>
        <v>Sat</v>
      </c>
      <c r="CA112" s="3">
        <f t="shared" si="99"/>
        <v>3</v>
      </c>
      <c r="CB112" s="24">
        <f t="shared" si="100"/>
        <v>3</v>
      </c>
      <c r="CD112" t="s">
        <v>501</v>
      </c>
      <c r="CE112" t="s">
        <v>502</v>
      </c>
      <c r="CH112">
        <v>0</v>
      </c>
      <c r="CI112" s="22">
        <f t="shared" si="101"/>
        <v>0</v>
      </c>
      <c r="CJ112" t="s">
        <v>61</v>
      </c>
      <c r="CK112" s="2">
        <v>40</v>
      </c>
      <c r="CL112" s="20" t="e">
        <f>#REF!</f>
        <v>#REF!</v>
      </c>
    </row>
    <row r="113" spans="1:90" ht="12.75" customHeight="1">
      <c r="A113" s="2">
        <f t="shared" si="121"/>
        <v>111</v>
      </c>
      <c r="B113" t="s">
        <v>4</v>
      </c>
      <c r="C113">
        <v>1880</v>
      </c>
      <c r="D113" s="3">
        <f t="shared" si="63"/>
        <v>7.75</v>
      </c>
      <c r="E113" s="3">
        <f t="shared" si="64"/>
        <v>7</v>
      </c>
      <c r="F113" s="3">
        <f t="shared" si="65"/>
        <v>10957</v>
      </c>
      <c r="G113">
        <v>3</v>
      </c>
      <c r="H113" s="3">
        <f t="shared" si="66"/>
        <v>62</v>
      </c>
      <c r="I113" s="3">
        <f t="shared" si="67"/>
        <v>-3</v>
      </c>
      <c r="J113" s="3">
        <f t="shared" si="68"/>
        <v>0</v>
      </c>
      <c r="K113" s="3">
        <f t="shared" si="69"/>
        <v>0</v>
      </c>
      <c r="L113" s="3">
        <f t="shared" si="70"/>
        <v>0</v>
      </c>
      <c r="M113" s="3">
        <f t="shared" si="71"/>
        <v>0</v>
      </c>
      <c r="N113" s="3">
        <f t="shared" si="72"/>
        <v>59</v>
      </c>
      <c r="O113">
        <v>12</v>
      </c>
      <c r="P113" s="3">
        <f t="shared" si="73"/>
        <v>0</v>
      </c>
      <c r="Q113" s="3">
        <f t="shared" si="74"/>
        <v>71</v>
      </c>
      <c r="R113" s="3" t="b">
        <f t="shared" si="75"/>
        <v>1</v>
      </c>
      <c r="S113" s="3">
        <f t="shared" si="76"/>
        <v>1</v>
      </c>
      <c r="T113" s="3">
        <f t="shared" si="77"/>
        <v>11029</v>
      </c>
      <c r="U113" s="3">
        <f t="shared" si="78"/>
        <v>4</v>
      </c>
      <c r="V113" s="18" t="str">
        <f t="shared" si="79"/>
        <v>Fri</v>
      </c>
      <c r="W113" s="1" t="s">
        <v>10</v>
      </c>
      <c r="X113" s="3">
        <f t="shared" si="80"/>
        <v>7</v>
      </c>
      <c r="Y113" s="3">
        <f t="shared" si="81"/>
        <v>2</v>
      </c>
      <c r="Z113" s="3">
        <f t="shared" si="82"/>
        <v>0</v>
      </c>
      <c r="AA113" s="3">
        <f t="shared" si="83"/>
        <v>11027</v>
      </c>
      <c r="AB113" t="s">
        <v>267</v>
      </c>
      <c r="AC113" t="s">
        <v>34</v>
      </c>
      <c r="AD113" s="26" t="s">
        <v>14</v>
      </c>
      <c r="AF113" t="s">
        <v>974</v>
      </c>
      <c r="AK113" t="s">
        <v>268</v>
      </c>
      <c r="AL113" t="s">
        <v>219</v>
      </c>
      <c r="AM113" t="s">
        <v>929</v>
      </c>
      <c r="AN113" s="26" t="s">
        <v>980</v>
      </c>
      <c r="AO113" s="26" t="s">
        <v>32</v>
      </c>
      <c r="AP113" s="26" t="str">
        <f t="shared" si="102"/>
        <v/>
      </c>
      <c r="AQ113" s="26" t="str">
        <f t="shared" si="103"/>
        <v/>
      </c>
      <c r="AR113" s="26">
        <f t="shared" si="104"/>
        <v>3</v>
      </c>
      <c r="AS113" s="26" t="str">
        <f t="shared" si="105"/>
        <v/>
      </c>
      <c r="AT113" s="26" t="str">
        <f t="shared" si="106"/>
        <v/>
      </c>
      <c r="AU113" s="26" t="str">
        <f t="shared" si="107"/>
        <v/>
      </c>
      <c r="AV113" s="26" t="str">
        <f t="shared" si="108"/>
        <v/>
      </c>
      <c r="AW113" s="26" t="str">
        <f t="shared" si="109"/>
        <v/>
      </c>
      <c r="AX113" s="26" t="str">
        <f t="shared" si="110"/>
        <v/>
      </c>
      <c r="AY113" s="26" t="str">
        <f t="shared" si="111"/>
        <v/>
      </c>
      <c r="AZ113" s="26" t="str">
        <f t="shared" si="112"/>
        <v/>
      </c>
      <c r="BA113" s="26" t="str">
        <f t="shared" si="113"/>
        <v/>
      </c>
      <c r="BB113" s="26" t="str">
        <f t="shared" si="114"/>
        <v/>
      </c>
      <c r="BC113" s="26" t="str">
        <f t="shared" si="115"/>
        <v/>
      </c>
      <c r="BD113" s="26" t="str">
        <f t="shared" si="116"/>
        <v/>
      </c>
      <c r="BE113" s="26">
        <f t="shared" si="117"/>
        <v>3</v>
      </c>
      <c r="BF113" s="12">
        <v>1880</v>
      </c>
      <c r="BG113" s="5">
        <f t="shared" si="118"/>
        <v>7.75</v>
      </c>
      <c r="BH113" s="5">
        <f t="shared" si="84"/>
        <v>7</v>
      </c>
      <c r="BI113" s="5">
        <f t="shared" si="119"/>
        <v>10957</v>
      </c>
      <c r="BJ113">
        <v>3</v>
      </c>
      <c r="BK113" s="4">
        <f t="shared" si="85"/>
        <v>62</v>
      </c>
      <c r="BL113" s="3">
        <f t="shared" si="86"/>
        <v>-3</v>
      </c>
      <c r="BM113" s="3">
        <f t="shared" si="87"/>
        <v>0</v>
      </c>
      <c r="BN113" s="3">
        <f t="shared" si="88"/>
        <v>0</v>
      </c>
      <c r="BO113" s="3">
        <f t="shared" si="89"/>
        <v>0</v>
      </c>
      <c r="BP113" s="3">
        <f t="shared" si="90"/>
        <v>0</v>
      </c>
      <c r="BQ113" s="3">
        <f t="shared" si="91"/>
        <v>59</v>
      </c>
      <c r="BR113">
        <v>9</v>
      </c>
      <c r="BS113" s="3">
        <f t="shared" si="92"/>
        <v>68</v>
      </c>
      <c r="BT113" s="3">
        <f t="shared" si="120"/>
        <v>0</v>
      </c>
      <c r="BU113" s="3" t="b">
        <f t="shared" si="93"/>
        <v>1</v>
      </c>
      <c r="BV113" s="3">
        <f t="shared" si="94"/>
        <v>1</v>
      </c>
      <c r="BW113" s="3">
        <f t="shared" si="95"/>
        <v>11026</v>
      </c>
      <c r="BX113" s="3">
        <f t="shared" si="96"/>
        <v>1</v>
      </c>
      <c r="BY113" s="3" t="str">
        <f t="shared" si="97"/>
        <v>Tue</v>
      </c>
      <c r="BZ113" s="20" t="str">
        <f t="shared" si="98"/>
        <v>Tue</v>
      </c>
      <c r="CA113" s="3">
        <f t="shared" si="99"/>
        <v>1</v>
      </c>
      <c r="CB113" s="24">
        <f t="shared" si="100"/>
        <v>1</v>
      </c>
      <c r="CD113" t="s">
        <v>503</v>
      </c>
      <c r="CE113" t="s">
        <v>513</v>
      </c>
      <c r="CF113" t="s">
        <v>527</v>
      </c>
      <c r="CH113">
        <v>14</v>
      </c>
      <c r="CI113" s="22">
        <f t="shared" si="101"/>
        <v>3.8356164383561646E-2</v>
      </c>
      <c r="CJ113" t="s">
        <v>61</v>
      </c>
      <c r="CK113" s="2">
        <v>41</v>
      </c>
      <c r="CL113" s="20" t="e">
        <f>#REF!</f>
        <v>#REF!</v>
      </c>
    </row>
    <row r="114" spans="1:90" ht="12.75" customHeight="1">
      <c r="A114" s="2">
        <f t="shared" si="121"/>
        <v>112</v>
      </c>
      <c r="B114" t="s">
        <v>4</v>
      </c>
      <c r="C114">
        <v>1880</v>
      </c>
      <c r="D114" s="3">
        <f t="shared" si="63"/>
        <v>7.75</v>
      </c>
      <c r="E114" s="3">
        <f t="shared" si="64"/>
        <v>7</v>
      </c>
      <c r="F114" s="3">
        <f t="shared" si="65"/>
        <v>10957</v>
      </c>
      <c r="G114">
        <v>3</v>
      </c>
      <c r="H114" s="3">
        <f t="shared" si="66"/>
        <v>62</v>
      </c>
      <c r="I114" s="3">
        <f t="shared" si="67"/>
        <v>-3</v>
      </c>
      <c r="J114" s="3">
        <f t="shared" si="68"/>
        <v>0</v>
      </c>
      <c r="K114" s="3">
        <f t="shared" si="69"/>
        <v>0</v>
      </c>
      <c r="L114" s="3">
        <f t="shared" si="70"/>
        <v>0</v>
      </c>
      <c r="M114" s="3">
        <f t="shared" si="71"/>
        <v>0</v>
      </c>
      <c r="N114" s="3">
        <f t="shared" si="72"/>
        <v>59</v>
      </c>
      <c r="O114">
        <v>12</v>
      </c>
      <c r="P114" s="3">
        <f t="shared" si="73"/>
        <v>0</v>
      </c>
      <c r="Q114" s="3">
        <f t="shared" si="74"/>
        <v>71</v>
      </c>
      <c r="R114" s="3" t="b">
        <f t="shared" si="75"/>
        <v>1</v>
      </c>
      <c r="S114" s="3">
        <f t="shared" si="76"/>
        <v>1</v>
      </c>
      <c r="T114" s="3">
        <f t="shared" si="77"/>
        <v>11029</v>
      </c>
      <c r="U114" s="3">
        <f t="shared" si="78"/>
        <v>4</v>
      </c>
      <c r="V114" s="18" t="str">
        <f t="shared" si="79"/>
        <v>Fri</v>
      </c>
      <c r="W114" s="1" t="s">
        <v>10</v>
      </c>
      <c r="X114" s="3">
        <f t="shared" si="80"/>
        <v>7</v>
      </c>
      <c r="Y114" s="3">
        <f t="shared" si="81"/>
        <v>2</v>
      </c>
      <c r="Z114" s="3">
        <f t="shared" si="82"/>
        <v>0</v>
      </c>
      <c r="AA114" s="3">
        <f t="shared" si="83"/>
        <v>11027</v>
      </c>
      <c r="AB114" t="s">
        <v>269</v>
      </c>
      <c r="AC114" t="s">
        <v>96</v>
      </c>
      <c r="AD114" s="26" t="s">
        <v>14</v>
      </c>
      <c r="AG114" s="27" t="s">
        <v>888</v>
      </c>
      <c r="AJ114" t="s">
        <v>73</v>
      </c>
      <c r="AK114" t="s">
        <v>270</v>
      </c>
      <c r="AN114" s="26" t="s">
        <v>978</v>
      </c>
      <c r="AO114" s="26" t="s">
        <v>40</v>
      </c>
      <c r="AP114" s="26" t="str">
        <f t="shared" si="102"/>
        <v/>
      </c>
      <c r="AQ114" s="26">
        <f t="shared" si="103"/>
        <v>2</v>
      </c>
      <c r="AR114" s="26" t="str">
        <f t="shared" si="104"/>
        <v/>
      </c>
      <c r="AS114" s="26" t="str">
        <f t="shared" si="105"/>
        <v/>
      </c>
      <c r="AT114" s="26" t="str">
        <f t="shared" si="106"/>
        <v/>
      </c>
      <c r="AU114" s="26" t="str">
        <f t="shared" si="107"/>
        <v/>
      </c>
      <c r="AV114" s="26" t="str">
        <f t="shared" si="108"/>
        <v/>
      </c>
      <c r="AW114" s="26" t="str">
        <f t="shared" si="109"/>
        <v/>
      </c>
      <c r="AX114" s="26" t="str">
        <f t="shared" si="110"/>
        <v/>
      </c>
      <c r="AY114" s="26" t="str">
        <f t="shared" si="111"/>
        <v/>
      </c>
      <c r="AZ114" s="26" t="str">
        <f t="shared" si="112"/>
        <v/>
      </c>
      <c r="BA114" s="26" t="str">
        <f t="shared" si="113"/>
        <v/>
      </c>
      <c r="BB114" s="26" t="str">
        <f t="shared" si="114"/>
        <v/>
      </c>
      <c r="BC114" s="26" t="str">
        <f t="shared" si="115"/>
        <v/>
      </c>
      <c r="BD114" s="26" t="str">
        <f t="shared" si="116"/>
        <v/>
      </c>
      <c r="BE114" s="26">
        <f t="shared" si="117"/>
        <v>2</v>
      </c>
      <c r="BF114" s="2">
        <v>1880</v>
      </c>
      <c r="BG114" s="5">
        <f t="shared" si="118"/>
        <v>7.75</v>
      </c>
      <c r="BH114" s="5">
        <f t="shared" si="84"/>
        <v>7</v>
      </c>
      <c r="BI114" s="5">
        <f t="shared" si="119"/>
        <v>10957</v>
      </c>
      <c r="BJ114">
        <v>3</v>
      </c>
      <c r="BK114" s="4">
        <f t="shared" si="85"/>
        <v>62</v>
      </c>
      <c r="BL114" s="3">
        <f t="shared" si="86"/>
        <v>-3</v>
      </c>
      <c r="BM114" s="3">
        <f t="shared" si="87"/>
        <v>0</v>
      </c>
      <c r="BN114" s="3">
        <f t="shared" si="88"/>
        <v>0</v>
      </c>
      <c r="BO114" s="3">
        <f t="shared" si="89"/>
        <v>0</v>
      </c>
      <c r="BP114" s="3">
        <f t="shared" si="90"/>
        <v>0</v>
      </c>
      <c r="BQ114" s="3">
        <f t="shared" si="91"/>
        <v>59</v>
      </c>
      <c r="BR114">
        <v>9</v>
      </c>
      <c r="BS114" s="3">
        <f t="shared" si="92"/>
        <v>68</v>
      </c>
      <c r="BT114" s="3">
        <f t="shared" si="120"/>
        <v>0</v>
      </c>
      <c r="BU114" s="3" t="b">
        <f t="shared" si="93"/>
        <v>1</v>
      </c>
      <c r="BV114" s="3">
        <f t="shared" si="94"/>
        <v>1</v>
      </c>
      <c r="BW114" s="3">
        <f t="shared" si="95"/>
        <v>11026</v>
      </c>
      <c r="BX114" s="3">
        <f t="shared" si="96"/>
        <v>1</v>
      </c>
      <c r="BY114" s="3" t="str">
        <f t="shared" si="97"/>
        <v>Tue</v>
      </c>
      <c r="BZ114" s="20" t="str">
        <f t="shared" si="98"/>
        <v>Tue</v>
      </c>
      <c r="CA114" s="3">
        <f t="shared" si="99"/>
        <v>1</v>
      </c>
      <c r="CB114" s="24">
        <f t="shared" si="100"/>
        <v>1</v>
      </c>
      <c r="CD114" t="s">
        <v>512</v>
      </c>
      <c r="CE114" t="s">
        <v>502</v>
      </c>
      <c r="CF114" t="s">
        <v>553</v>
      </c>
      <c r="CH114">
        <v>0</v>
      </c>
      <c r="CI114" s="22">
        <f t="shared" si="101"/>
        <v>0</v>
      </c>
      <c r="CJ114" t="s">
        <v>61</v>
      </c>
      <c r="CK114" s="2">
        <v>41</v>
      </c>
      <c r="CL114" s="20" t="e">
        <f>#REF!</f>
        <v>#REF!</v>
      </c>
    </row>
    <row r="115" spans="1:90" ht="12.75" customHeight="1">
      <c r="A115" s="2">
        <f t="shared" si="121"/>
        <v>113</v>
      </c>
      <c r="B115" t="s">
        <v>4</v>
      </c>
      <c r="C115">
        <v>1880</v>
      </c>
      <c r="D115" s="3">
        <f t="shared" si="63"/>
        <v>7.75</v>
      </c>
      <c r="E115" s="3">
        <f t="shared" si="64"/>
        <v>7</v>
      </c>
      <c r="F115" s="3">
        <f t="shared" si="65"/>
        <v>10957</v>
      </c>
      <c r="G115">
        <v>3</v>
      </c>
      <c r="H115" s="3">
        <f t="shared" si="66"/>
        <v>62</v>
      </c>
      <c r="I115" s="3">
        <f t="shared" si="67"/>
        <v>-3</v>
      </c>
      <c r="J115" s="3">
        <f t="shared" si="68"/>
        <v>0</v>
      </c>
      <c r="K115" s="3">
        <f t="shared" si="69"/>
        <v>0</v>
      </c>
      <c r="L115" s="3">
        <f t="shared" si="70"/>
        <v>0</v>
      </c>
      <c r="M115" s="3">
        <f t="shared" si="71"/>
        <v>0</v>
      </c>
      <c r="N115" s="3">
        <f t="shared" si="72"/>
        <v>59</v>
      </c>
      <c r="O115">
        <v>19</v>
      </c>
      <c r="P115" s="3">
        <f t="shared" si="73"/>
        <v>0</v>
      </c>
      <c r="Q115" s="3">
        <f t="shared" si="74"/>
        <v>78</v>
      </c>
      <c r="R115" s="3" t="b">
        <f t="shared" si="75"/>
        <v>1</v>
      </c>
      <c r="S115" s="3">
        <f t="shared" si="76"/>
        <v>1</v>
      </c>
      <c r="T115" s="3">
        <f t="shared" si="77"/>
        <v>11036</v>
      </c>
      <c r="U115" s="3">
        <f t="shared" si="78"/>
        <v>4</v>
      </c>
      <c r="V115" s="18" t="str">
        <f t="shared" si="79"/>
        <v>Fri</v>
      </c>
      <c r="W115" s="1" t="s">
        <v>5</v>
      </c>
      <c r="X115" s="3">
        <f t="shared" si="80"/>
        <v>13</v>
      </c>
      <c r="Y115" s="3">
        <f t="shared" si="81"/>
        <v>4</v>
      </c>
      <c r="Z115" s="3">
        <f t="shared" si="82"/>
        <v>0</v>
      </c>
      <c r="AA115" s="3">
        <f t="shared" si="83"/>
        <v>11032</v>
      </c>
      <c r="AB115" t="s">
        <v>272</v>
      </c>
      <c r="AC115" t="s">
        <v>34</v>
      </c>
      <c r="AD115" s="26" t="s">
        <v>14</v>
      </c>
      <c r="AG115" s="27" t="s">
        <v>273</v>
      </c>
      <c r="AH115" t="s">
        <v>60</v>
      </c>
      <c r="AI115" t="s">
        <v>930</v>
      </c>
      <c r="AK115" t="s">
        <v>274</v>
      </c>
      <c r="AL115" t="s">
        <v>91</v>
      </c>
      <c r="AM115" t="s">
        <v>929</v>
      </c>
      <c r="AN115" s="26" t="s">
        <v>978</v>
      </c>
      <c r="AO115" s="26" t="s">
        <v>40</v>
      </c>
      <c r="AP115" s="26" t="str">
        <f t="shared" si="102"/>
        <v/>
      </c>
      <c r="AQ115" s="26">
        <f t="shared" si="103"/>
        <v>2</v>
      </c>
      <c r="AR115" s="26" t="str">
        <f t="shared" si="104"/>
        <v/>
      </c>
      <c r="AS115" s="26" t="str">
        <f t="shared" si="105"/>
        <v/>
      </c>
      <c r="AT115" s="26" t="str">
        <f t="shared" si="106"/>
        <v/>
      </c>
      <c r="AU115" s="26" t="str">
        <f t="shared" si="107"/>
        <v/>
      </c>
      <c r="AV115" s="26" t="str">
        <f t="shared" si="108"/>
        <v/>
      </c>
      <c r="AW115" s="26" t="str">
        <f t="shared" si="109"/>
        <v/>
      </c>
      <c r="AX115" s="26" t="str">
        <f t="shared" si="110"/>
        <v/>
      </c>
      <c r="AY115" s="26" t="str">
        <f t="shared" si="111"/>
        <v/>
      </c>
      <c r="AZ115" s="26" t="str">
        <f t="shared" si="112"/>
        <v/>
      </c>
      <c r="BA115" s="26" t="str">
        <f t="shared" si="113"/>
        <v/>
      </c>
      <c r="BB115" s="26" t="str">
        <f t="shared" si="114"/>
        <v/>
      </c>
      <c r="BC115" s="26" t="str">
        <f t="shared" si="115"/>
        <v/>
      </c>
      <c r="BD115" s="26" t="str">
        <f t="shared" si="116"/>
        <v/>
      </c>
      <c r="BE115" s="26">
        <f t="shared" si="117"/>
        <v>2</v>
      </c>
      <c r="BF115" s="12">
        <v>1880</v>
      </c>
      <c r="BG115" s="5">
        <f t="shared" si="118"/>
        <v>7.75</v>
      </c>
      <c r="BH115" s="5">
        <f t="shared" si="84"/>
        <v>7</v>
      </c>
      <c r="BI115" s="5">
        <f t="shared" si="119"/>
        <v>10957</v>
      </c>
      <c r="BJ115">
        <v>3</v>
      </c>
      <c r="BK115" s="4">
        <f t="shared" si="85"/>
        <v>62</v>
      </c>
      <c r="BL115" s="3">
        <f t="shared" si="86"/>
        <v>-3</v>
      </c>
      <c r="BM115" s="3">
        <f t="shared" si="87"/>
        <v>0</v>
      </c>
      <c r="BN115" s="3">
        <f t="shared" si="88"/>
        <v>0</v>
      </c>
      <c r="BO115" s="3">
        <f t="shared" si="89"/>
        <v>0</v>
      </c>
      <c r="BP115" s="3">
        <f t="shared" si="90"/>
        <v>0</v>
      </c>
      <c r="BQ115" s="3">
        <f t="shared" si="91"/>
        <v>59</v>
      </c>
      <c r="BR115">
        <v>12</v>
      </c>
      <c r="BS115" s="3">
        <f t="shared" si="92"/>
        <v>71</v>
      </c>
      <c r="BT115" s="3">
        <f t="shared" si="120"/>
        <v>0</v>
      </c>
      <c r="BU115" s="3" t="b">
        <f t="shared" si="93"/>
        <v>1</v>
      </c>
      <c r="BV115" s="3">
        <f t="shared" si="94"/>
        <v>1</v>
      </c>
      <c r="BW115" s="3">
        <f t="shared" si="95"/>
        <v>11029</v>
      </c>
      <c r="BX115" s="3">
        <f t="shared" si="96"/>
        <v>4</v>
      </c>
      <c r="BY115" s="3" t="str">
        <f t="shared" si="97"/>
        <v>Fri</v>
      </c>
      <c r="BZ115" s="20" t="str">
        <f t="shared" si="98"/>
        <v>Fri</v>
      </c>
      <c r="CA115" s="3">
        <f t="shared" si="99"/>
        <v>3</v>
      </c>
      <c r="CB115" s="24">
        <f t="shared" si="100"/>
        <v>3</v>
      </c>
      <c r="CD115" t="s">
        <v>503</v>
      </c>
      <c r="CE115" t="s">
        <v>513</v>
      </c>
      <c r="CF115" t="s">
        <v>538</v>
      </c>
      <c r="CH115">
        <v>30</v>
      </c>
      <c r="CI115" s="22">
        <f t="shared" si="101"/>
        <v>8.2191780821917804E-2</v>
      </c>
      <c r="CJ115" t="s">
        <v>16</v>
      </c>
      <c r="CK115" s="2">
        <v>42</v>
      </c>
      <c r="CL115" s="20" t="e">
        <f>#REF!</f>
        <v>#REF!</v>
      </c>
    </row>
    <row r="116" spans="1:90" ht="12.75" customHeight="1">
      <c r="A116" s="2">
        <f t="shared" si="121"/>
        <v>114</v>
      </c>
      <c r="B116" t="s">
        <v>4</v>
      </c>
      <c r="C116">
        <v>1880</v>
      </c>
      <c r="D116" s="3">
        <f t="shared" si="63"/>
        <v>7.75</v>
      </c>
      <c r="E116" s="3">
        <f t="shared" si="64"/>
        <v>7</v>
      </c>
      <c r="F116" s="3">
        <f t="shared" si="65"/>
        <v>10957</v>
      </c>
      <c r="G116">
        <v>3</v>
      </c>
      <c r="H116" s="3">
        <f t="shared" si="66"/>
        <v>62</v>
      </c>
      <c r="I116" s="3">
        <f t="shared" si="67"/>
        <v>-3</v>
      </c>
      <c r="J116" s="3">
        <f t="shared" si="68"/>
        <v>0</v>
      </c>
      <c r="K116" s="3">
        <f t="shared" si="69"/>
        <v>0</v>
      </c>
      <c r="L116" s="3">
        <f t="shared" si="70"/>
        <v>0</v>
      </c>
      <c r="M116" s="3">
        <f t="shared" si="71"/>
        <v>0</v>
      </c>
      <c r="N116" s="3">
        <f t="shared" si="72"/>
        <v>59</v>
      </c>
      <c r="O116">
        <v>19</v>
      </c>
      <c r="P116" s="3">
        <f t="shared" si="73"/>
        <v>0</v>
      </c>
      <c r="Q116" s="3">
        <f t="shared" si="74"/>
        <v>78</v>
      </c>
      <c r="R116" s="3" t="b">
        <f t="shared" si="75"/>
        <v>1</v>
      </c>
      <c r="S116" s="3">
        <f t="shared" si="76"/>
        <v>1</v>
      </c>
      <c r="T116" s="3">
        <f t="shared" si="77"/>
        <v>11036</v>
      </c>
      <c r="U116" s="3">
        <f t="shared" si="78"/>
        <v>4</v>
      </c>
      <c r="V116" s="18" t="str">
        <f t="shared" si="79"/>
        <v>Fri</v>
      </c>
      <c r="W116" s="1" t="s">
        <v>5</v>
      </c>
      <c r="X116" s="3">
        <f t="shared" si="80"/>
        <v>13</v>
      </c>
      <c r="Y116" s="3">
        <f t="shared" si="81"/>
        <v>4</v>
      </c>
      <c r="Z116" s="3">
        <f t="shared" si="82"/>
        <v>0</v>
      </c>
      <c r="AA116" s="3">
        <f t="shared" si="83"/>
        <v>11032</v>
      </c>
      <c r="AB116" t="s">
        <v>271</v>
      </c>
      <c r="AC116" t="s">
        <v>20</v>
      </c>
      <c r="AD116" s="26" t="s">
        <v>14</v>
      </c>
      <c r="AH116" t="s">
        <v>80</v>
      </c>
      <c r="AI116" t="s">
        <v>929</v>
      </c>
      <c r="AK116" t="s">
        <v>227</v>
      </c>
      <c r="AL116" t="s">
        <v>228</v>
      </c>
      <c r="AM116" t="s">
        <v>929</v>
      </c>
      <c r="AN116" s="26" t="s">
        <v>979</v>
      </c>
      <c r="AO116" s="26" t="s">
        <v>24</v>
      </c>
      <c r="AP116" s="26">
        <f t="shared" si="102"/>
        <v>1</v>
      </c>
      <c r="AQ116" s="26" t="str">
        <f t="shared" si="103"/>
        <v/>
      </c>
      <c r="AR116" s="26" t="str">
        <f t="shared" si="104"/>
        <v/>
      </c>
      <c r="AS116" s="26" t="str">
        <f t="shared" si="105"/>
        <v/>
      </c>
      <c r="AT116" s="26" t="str">
        <f t="shared" si="106"/>
        <v/>
      </c>
      <c r="AU116" s="26" t="str">
        <f t="shared" si="107"/>
        <v/>
      </c>
      <c r="AV116" s="26" t="str">
        <f t="shared" si="108"/>
        <v/>
      </c>
      <c r="AW116" s="26" t="str">
        <f t="shared" si="109"/>
        <v/>
      </c>
      <c r="AX116" s="26" t="str">
        <f t="shared" si="110"/>
        <v/>
      </c>
      <c r="AY116" s="26" t="str">
        <f t="shared" si="111"/>
        <v/>
      </c>
      <c r="AZ116" s="26" t="str">
        <f t="shared" si="112"/>
        <v/>
      </c>
      <c r="BA116" s="26" t="str">
        <f t="shared" si="113"/>
        <v/>
      </c>
      <c r="BB116" s="26" t="str">
        <f t="shared" si="114"/>
        <v/>
      </c>
      <c r="BC116" s="26" t="str">
        <f t="shared" si="115"/>
        <v/>
      </c>
      <c r="BD116" s="26" t="str">
        <f t="shared" si="116"/>
        <v/>
      </c>
      <c r="BE116" s="26">
        <f t="shared" si="117"/>
        <v>1</v>
      </c>
      <c r="BF116" s="12">
        <v>1880</v>
      </c>
      <c r="BG116" s="5">
        <f t="shared" si="118"/>
        <v>7.75</v>
      </c>
      <c r="BH116" s="5">
        <f t="shared" si="84"/>
        <v>7</v>
      </c>
      <c r="BI116" s="5">
        <f t="shared" si="119"/>
        <v>10957</v>
      </c>
      <c r="BJ116">
        <v>3</v>
      </c>
      <c r="BK116" s="4">
        <f t="shared" si="85"/>
        <v>62</v>
      </c>
      <c r="BL116" s="3">
        <f t="shared" si="86"/>
        <v>-3</v>
      </c>
      <c r="BM116" s="3">
        <f t="shared" si="87"/>
        <v>0</v>
      </c>
      <c r="BN116" s="3">
        <f t="shared" si="88"/>
        <v>0</v>
      </c>
      <c r="BO116" s="3">
        <f t="shared" si="89"/>
        <v>0</v>
      </c>
      <c r="BP116" s="3">
        <f t="shared" si="90"/>
        <v>0</v>
      </c>
      <c r="BQ116" s="3">
        <f t="shared" si="91"/>
        <v>59</v>
      </c>
      <c r="BR116">
        <v>14</v>
      </c>
      <c r="BS116" s="3">
        <f t="shared" si="92"/>
        <v>73</v>
      </c>
      <c r="BT116" s="3">
        <f t="shared" si="120"/>
        <v>0</v>
      </c>
      <c r="BU116" s="3" t="b">
        <f t="shared" si="93"/>
        <v>1</v>
      </c>
      <c r="BV116" s="3">
        <f t="shared" si="94"/>
        <v>1</v>
      </c>
      <c r="BW116" s="3">
        <f t="shared" si="95"/>
        <v>11031</v>
      </c>
      <c r="BX116" s="3">
        <f t="shared" si="96"/>
        <v>6</v>
      </c>
      <c r="BY116" s="3" t="str">
        <f t="shared" si="97"/>
        <v>Sun</v>
      </c>
      <c r="BZ116" s="20" t="str">
        <f t="shared" si="98"/>
        <v>Sun</v>
      </c>
      <c r="CA116" s="3">
        <f t="shared" si="99"/>
        <v>1</v>
      </c>
      <c r="CB116" s="24">
        <f t="shared" si="100"/>
        <v>1</v>
      </c>
      <c r="CD116" t="s">
        <v>503</v>
      </c>
      <c r="CE116" t="s">
        <v>504</v>
      </c>
      <c r="CF116" t="s">
        <v>508</v>
      </c>
      <c r="CG116">
        <v>60</v>
      </c>
      <c r="CH116">
        <v>0</v>
      </c>
      <c r="CI116" s="22">
        <f t="shared" si="101"/>
        <v>0</v>
      </c>
      <c r="CJ116" t="s">
        <v>16</v>
      </c>
      <c r="CK116" s="2">
        <v>42</v>
      </c>
      <c r="CL116" s="20" t="e">
        <f>#REF!</f>
        <v>#REF!</v>
      </c>
    </row>
    <row r="117" spans="1:90" ht="12.75" customHeight="1">
      <c r="A117" s="2">
        <f t="shared" si="121"/>
        <v>115</v>
      </c>
      <c r="B117" t="s">
        <v>4</v>
      </c>
      <c r="C117">
        <v>1880</v>
      </c>
      <c r="D117" s="3">
        <f t="shared" si="63"/>
        <v>7.75</v>
      </c>
      <c r="E117" s="3">
        <f t="shared" si="64"/>
        <v>7</v>
      </c>
      <c r="F117" s="3">
        <f t="shared" si="65"/>
        <v>10957</v>
      </c>
      <c r="G117">
        <v>3</v>
      </c>
      <c r="H117" s="3">
        <f t="shared" si="66"/>
        <v>62</v>
      </c>
      <c r="I117" s="3">
        <f t="shared" si="67"/>
        <v>-3</v>
      </c>
      <c r="J117" s="3">
        <f t="shared" si="68"/>
        <v>0</v>
      </c>
      <c r="K117" s="3">
        <f t="shared" si="69"/>
        <v>0</v>
      </c>
      <c r="L117" s="3">
        <f t="shared" si="70"/>
        <v>0</v>
      </c>
      <c r="M117" s="3">
        <f t="shared" si="71"/>
        <v>0</v>
      </c>
      <c r="N117" s="3">
        <f t="shared" si="72"/>
        <v>59</v>
      </c>
      <c r="O117">
        <v>19</v>
      </c>
      <c r="P117" s="3">
        <f t="shared" si="73"/>
        <v>0</v>
      </c>
      <c r="Q117" s="3">
        <f t="shared" si="74"/>
        <v>78</v>
      </c>
      <c r="R117" s="3" t="b">
        <f t="shared" si="75"/>
        <v>1</v>
      </c>
      <c r="S117" s="3">
        <f t="shared" si="76"/>
        <v>1</v>
      </c>
      <c r="T117" s="3">
        <f t="shared" si="77"/>
        <v>11036</v>
      </c>
      <c r="U117" s="3">
        <f t="shared" si="78"/>
        <v>4</v>
      </c>
      <c r="V117" s="18" t="str">
        <f t="shared" si="79"/>
        <v>Fri</v>
      </c>
      <c r="W117" s="1" t="s">
        <v>5</v>
      </c>
      <c r="X117" s="3">
        <f t="shared" si="80"/>
        <v>13</v>
      </c>
      <c r="Y117" s="3">
        <f t="shared" si="81"/>
        <v>4</v>
      </c>
      <c r="Z117" s="3">
        <f t="shared" si="82"/>
        <v>0</v>
      </c>
      <c r="AA117" s="3">
        <f t="shared" si="83"/>
        <v>11032</v>
      </c>
      <c r="AB117" t="s">
        <v>37</v>
      </c>
      <c r="AC117" t="s">
        <v>34</v>
      </c>
      <c r="AD117" s="26" t="s">
        <v>14</v>
      </c>
      <c r="AG117" s="27" t="s">
        <v>279</v>
      </c>
      <c r="AH117" t="s">
        <v>75</v>
      </c>
      <c r="AI117" t="s">
        <v>929</v>
      </c>
      <c r="AK117" t="s">
        <v>280</v>
      </c>
      <c r="AN117" s="26" t="s">
        <v>978</v>
      </c>
      <c r="AO117" s="26" t="s">
        <v>40</v>
      </c>
      <c r="AP117" s="26" t="str">
        <f t="shared" si="102"/>
        <v/>
      </c>
      <c r="AQ117" s="26">
        <f t="shared" si="103"/>
        <v>2</v>
      </c>
      <c r="AR117" s="26" t="str">
        <f t="shared" si="104"/>
        <v/>
      </c>
      <c r="AS117" s="26" t="str">
        <f t="shared" si="105"/>
        <v/>
      </c>
      <c r="AT117" s="26" t="str">
        <f t="shared" si="106"/>
        <v/>
      </c>
      <c r="AU117" s="26" t="str">
        <f t="shared" si="107"/>
        <v/>
      </c>
      <c r="AV117" s="26" t="str">
        <f t="shared" si="108"/>
        <v/>
      </c>
      <c r="AW117" s="26" t="str">
        <f t="shared" si="109"/>
        <v/>
      </c>
      <c r="AX117" s="26" t="str">
        <f t="shared" si="110"/>
        <v/>
      </c>
      <c r="AY117" s="26" t="str">
        <f t="shared" si="111"/>
        <v/>
      </c>
      <c r="AZ117" s="26" t="str">
        <f t="shared" si="112"/>
        <v/>
      </c>
      <c r="BA117" s="26" t="str">
        <f t="shared" si="113"/>
        <v/>
      </c>
      <c r="BB117" s="26" t="str">
        <f t="shared" si="114"/>
        <v/>
      </c>
      <c r="BC117" s="26" t="str">
        <f t="shared" si="115"/>
        <v/>
      </c>
      <c r="BD117" s="26" t="str">
        <f t="shared" si="116"/>
        <v/>
      </c>
      <c r="BE117" s="26">
        <f t="shared" si="117"/>
        <v>2</v>
      </c>
      <c r="BF117" s="2">
        <v>1880</v>
      </c>
      <c r="BG117" s="5">
        <f t="shared" si="118"/>
        <v>7.75</v>
      </c>
      <c r="BH117" s="5">
        <f t="shared" si="84"/>
        <v>7</v>
      </c>
      <c r="BI117" s="5">
        <f t="shared" si="119"/>
        <v>10957</v>
      </c>
      <c r="BJ117">
        <v>3</v>
      </c>
      <c r="BK117" s="4">
        <f t="shared" si="85"/>
        <v>62</v>
      </c>
      <c r="BL117" s="3">
        <f t="shared" si="86"/>
        <v>-3</v>
      </c>
      <c r="BM117" s="3">
        <f t="shared" si="87"/>
        <v>0</v>
      </c>
      <c r="BN117" s="3">
        <f t="shared" si="88"/>
        <v>0</v>
      </c>
      <c r="BO117" s="3">
        <f t="shared" si="89"/>
        <v>0</v>
      </c>
      <c r="BP117" s="3">
        <f t="shared" si="90"/>
        <v>0</v>
      </c>
      <c r="BQ117" s="3">
        <f t="shared" si="91"/>
        <v>59</v>
      </c>
      <c r="BR117">
        <v>13</v>
      </c>
      <c r="BS117" s="3">
        <f t="shared" si="92"/>
        <v>72</v>
      </c>
      <c r="BT117" s="3">
        <f t="shared" si="120"/>
        <v>0</v>
      </c>
      <c r="BU117" s="3" t="b">
        <f t="shared" si="93"/>
        <v>1</v>
      </c>
      <c r="BV117" s="3">
        <f t="shared" si="94"/>
        <v>1</v>
      </c>
      <c r="BW117" s="3">
        <f t="shared" si="95"/>
        <v>11030</v>
      </c>
      <c r="BX117" s="3">
        <f t="shared" si="96"/>
        <v>5</v>
      </c>
      <c r="BY117" s="3" t="str">
        <f t="shared" si="97"/>
        <v>Sat</v>
      </c>
      <c r="BZ117" s="20" t="str">
        <f t="shared" si="98"/>
        <v>Sat</v>
      </c>
      <c r="CA117" s="3">
        <f t="shared" si="99"/>
        <v>2</v>
      </c>
      <c r="CB117" s="24">
        <f t="shared" si="100"/>
        <v>2</v>
      </c>
      <c r="CD117" t="s">
        <v>503</v>
      </c>
      <c r="CE117" t="s">
        <v>513</v>
      </c>
      <c r="CF117" t="s">
        <v>538</v>
      </c>
      <c r="CH117">
        <v>30</v>
      </c>
      <c r="CI117" s="22">
        <f t="shared" si="101"/>
        <v>8.2191780821917804E-2</v>
      </c>
      <c r="CJ117" t="s">
        <v>16</v>
      </c>
      <c r="CK117" s="2">
        <v>42</v>
      </c>
      <c r="CL117" s="20" t="e">
        <f>#REF!</f>
        <v>#REF!</v>
      </c>
    </row>
    <row r="118" spans="1:90" ht="12.75" hidden="1" customHeight="1">
      <c r="A118" s="2">
        <f t="shared" si="121"/>
        <v>116</v>
      </c>
      <c r="B118" t="s">
        <v>4</v>
      </c>
      <c r="C118">
        <v>1880</v>
      </c>
      <c r="D118" s="3">
        <f t="shared" si="63"/>
        <v>7.75</v>
      </c>
      <c r="E118" s="3">
        <f t="shared" si="64"/>
        <v>7</v>
      </c>
      <c r="F118" s="3">
        <f t="shared" si="65"/>
        <v>10957</v>
      </c>
      <c r="G118">
        <v>3</v>
      </c>
      <c r="H118" s="3">
        <f t="shared" si="66"/>
        <v>62</v>
      </c>
      <c r="I118" s="3">
        <f t="shared" si="67"/>
        <v>-3</v>
      </c>
      <c r="J118" s="3">
        <f t="shared" si="68"/>
        <v>0</v>
      </c>
      <c r="K118" s="3">
        <f t="shared" si="69"/>
        <v>0</v>
      </c>
      <c r="L118" s="3">
        <f t="shared" si="70"/>
        <v>0</v>
      </c>
      <c r="M118" s="3">
        <f t="shared" si="71"/>
        <v>0</v>
      </c>
      <c r="N118" s="3">
        <f t="shared" si="72"/>
        <v>59</v>
      </c>
      <c r="O118">
        <v>19</v>
      </c>
      <c r="P118" s="3">
        <f t="shared" si="73"/>
        <v>0</v>
      </c>
      <c r="Q118" s="3">
        <f t="shared" si="74"/>
        <v>78</v>
      </c>
      <c r="R118" s="3" t="b">
        <f t="shared" si="75"/>
        <v>1</v>
      </c>
      <c r="S118" s="3">
        <f t="shared" si="76"/>
        <v>1</v>
      </c>
      <c r="T118" s="3">
        <f t="shared" si="77"/>
        <v>11036</v>
      </c>
      <c r="U118" s="3">
        <f t="shared" si="78"/>
        <v>4</v>
      </c>
      <c r="V118" s="18" t="str">
        <f t="shared" si="79"/>
        <v>Fri</v>
      </c>
      <c r="W118" s="1" t="s">
        <v>5</v>
      </c>
      <c r="X118" s="3">
        <f t="shared" si="80"/>
        <v>13</v>
      </c>
      <c r="Y118" s="3">
        <f t="shared" si="81"/>
        <v>4</v>
      </c>
      <c r="Z118" s="3">
        <f t="shared" si="82"/>
        <v>0</v>
      </c>
      <c r="AA118" s="3">
        <f t="shared" si="83"/>
        <v>11032</v>
      </c>
      <c r="AB118" t="s">
        <v>37</v>
      </c>
      <c r="AC118" t="s">
        <v>20</v>
      </c>
      <c r="AD118" s="26" t="s">
        <v>14</v>
      </c>
      <c r="AK118" t="s">
        <v>276</v>
      </c>
      <c r="AN118" s="31" t="s">
        <v>630</v>
      </c>
      <c r="AO118" s="26" t="s">
        <v>277</v>
      </c>
      <c r="AP118" s="26" t="str">
        <f t="shared" si="102"/>
        <v/>
      </c>
      <c r="AQ118" s="26" t="str">
        <f t="shared" si="103"/>
        <v/>
      </c>
      <c r="AR118" s="26" t="str">
        <f t="shared" si="104"/>
        <v/>
      </c>
      <c r="AS118" s="26" t="str">
        <f t="shared" si="105"/>
        <v/>
      </c>
      <c r="AT118" s="26" t="str">
        <f t="shared" si="106"/>
        <v/>
      </c>
      <c r="AU118" s="26" t="str">
        <f t="shared" si="107"/>
        <v/>
      </c>
      <c r="AV118" s="26" t="str">
        <f t="shared" si="108"/>
        <v/>
      </c>
      <c r="AW118" s="26">
        <f t="shared" si="109"/>
        <v>8</v>
      </c>
      <c r="AX118" s="26" t="str">
        <f t="shared" si="110"/>
        <v/>
      </c>
      <c r="AY118" s="26" t="str">
        <f t="shared" si="111"/>
        <v/>
      </c>
      <c r="AZ118" s="26" t="str">
        <f t="shared" si="112"/>
        <v/>
      </c>
      <c r="BA118" s="26" t="str">
        <f t="shared" si="113"/>
        <v/>
      </c>
      <c r="BB118" s="26" t="str">
        <f t="shared" si="114"/>
        <v/>
      </c>
      <c r="BC118" s="26" t="str">
        <f t="shared" si="115"/>
        <v/>
      </c>
      <c r="BD118" s="26" t="str">
        <f t="shared" si="116"/>
        <v/>
      </c>
      <c r="BE118" s="26">
        <f t="shared" si="117"/>
        <v>8</v>
      </c>
      <c r="BF118" s="2">
        <v>0</v>
      </c>
      <c r="BG118" s="5">
        <f t="shared" si="118"/>
        <v>-462.25</v>
      </c>
      <c r="BH118" s="5">
        <f t="shared" si="84"/>
        <v>-463</v>
      </c>
      <c r="BI118" s="5">
        <f t="shared" si="119"/>
        <v>-675713</v>
      </c>
      <c r="BJ118" t="s">
        <v>500</v>
      </c>
      <c r="BK118" s="4" t="e">
        <f t="shared" si="85"/>
        <v>#VALUE!</v>
      </c>
      <c r="BL118" s="3">
        <f t="shared" si="86"/>
        <v>-3</v>
      </c>
      <c r="BM118" s="3">
        <f t="shared" si="87"/>
        <v>-1</v>
      </c>
      <c r="BN118" s="3">
        <f t="shared" si="88"/>
        <v>-1</v>
      </c>
      <c r="BO118" s="3">
        <f t="shared" si="89"/>
        <v>-1</v>
      </c>
      <c r="BP118" s="3">
        <f t="shared" si="90"/>
        <v>-1</v>
      </c>
      <c r="BQ118" s="3" t="e">
        <f t="shared" si="91"/>
        <v>#VALUE!</v>
      </c>
      <c r="BR118" t="s">
        <v>500</v>
      </c>
      <c r="BS118" s="3" t="e">
        <f t="shared" si="92"/>
        <v>#VALUE!</v>
      </c>
      <c r="BT118" s="3">
        <f t="shared" si="120"/>
        <v>0</v>
      </c>
      <c r="BU118" s="3" t="e">
        <f t="shared" si="93"/>
        <v>#VALUE!</v>
      </c>
      <c r="BV118" s="3" t="e">
        <f t="shared" si="94"/>
        <v>#VALUE!</v>
      </c>
      <c r="BW118" s="3" t="e">
        <f t="shared" si="95"/>
        <v>#VALUE!</v>
      </c>
      <c r="BX118" s="3" t="e">
        <f t="shared" si="96"/>
        <v>#VALUE!</v>
      </c>
      <c r="BY118" s="3" t="e">
        <f t="shared" si="97"/>
        <v>#VALUE!</v>
      </c>
      <c r="BZ118" s="20" t="str">
        <f t="shared" si="98"/>
        <v/>
      </c>
      <c r="CA118" s="3" t="e">
        <f t="shared" si="99"/>
        <v>#VALUE!</v>
      </c>
      <c r="CB118" s="24" t="str">
        <f t="shared" si="100"/>
        <v/>
      </c>
      <c r="CD118" t="s">
        <v>503</v>
      </c>
      <c r="CE118" t="s">
        <v>504</v>
      </c>
      <c r="CF118" t="s">
        <v>555</v>
      </c>
      <c r="CG118">
        <v>60</v>
      </c>
      <c r="CH118">
        <v>0</v>
      </c>
      <c r="CI118" s="22">
        <f t="shared" si="101"/>
        <v>0</v>
      </c>
      <c r="CJ118" t="s">
        <v>16</v>
      </c>
      <c r="CK118" s="2">
        <v>42</v>
      </c>
      <c r="CL118" s="20" t="e">
        <f>#REF!</f>
        <v>#REF!</v>
      </c>
    </row>
    <row r="119" spans="1:90" ht="12.75" hidden="1" customHeight="1">
      <c r="A119" s="2">
        <f t="shared" si="121"/>
        <v>117</v>
      </c>
      <c r="B119" t="s">
        <v>4</v>
      </c>
      <c r="C119">
        <v>1880</v>
      </c>
      <c r="D119" s="3">
        <f t="shared" si="63"/>
        <v>7.75</v>
      </c>
      <c r="E119" s="3">
        <f t="shared" si="64"/>
        <v>7</v>
      </c>
      <c r="F119" s="3">
        <f t="shared" si="65"/>
        <v>10957</v>
      </c>
      <c r="G119">
        <v>3</v>
      </c>
      <c r="H119" s="3">
        <f t="shared" si="66"/>
        <v>62</v>
      </c>
      <c r="I119" s="3">
        <f t="shared" si="67"/>
        <v>-3</v>
      </c>
      <c r="J119" s="3">
        <f t="shared" si="68"/>
        <v>0</v>
      </c>
      <c r="K119" s="3">
        <f t="shared" si="69"/>
        <v>0</v>
      </c>
      <c r="L119" s="3">
        <f t="shared" si="70"/>
        <v>0</v>
      </c>
      <c r="M119" s="3">
        <f t="shared" si="71"/>
        <v>0</v>
      </c>
      <c r="N119" s="3">
        <f t="shared" si="72"/>
        <v>59</v>
      </c>
      <c r="O119">
        <v>19</v>
      </c>
      <c r="P119" s="3">
        <f t="shared" si="73"/>
        <v>0</v>
      </c>
      <c r="Q119" s="3">
        <f t="shared" si="74"/>
        <v>78</v>
      </c>
      <c r="R119" s="3" t="b">
        <f t="shared" si="75"/>
        <v>1</v>
      </c>
      <c r="S119" s="3">
        <f t="shared" si="76"/>
        <v>1</v>
      </c>
      <c r="T119" s="3">
        <f t="shared" si="77"/>
        <v>11036</v>
      </c>
      <c r="U119" s="3">
        <f t="shared" si="78"/>
        <v>4</v>
      </c>
      <c r="V119" s="18" t="str">
        <f t="shared" si="79"/>
        <v>Fri</v>
      </c>
      <c r="W119" s="1" t="s">
        <v>5</v>
      </c>
      <c r="X119" s="3">
        <f t="shared" si="80"/>
        <v>13</v>
      </c>
      <c r="Y119" s="3">
        <f t="shared" si="81"/>
        <v>4</v>
      </c>
      <c r="Z119" s="3">
        <f t="shared" si="82"/>
        <v>0</v>
      </c>
      <c r="AA119" s="3">
        <f t="shared" si="83"/>
        <v>11032</v>
      </c>
      <c r="AB119" t="s">
        <v>275</v>
      </c>
      <c r="AC119" t="s">
        <v>34</v>
      </c>
      <c r="AD119" s="26" t="s">
        <v>14</v>
      </c>
      <c r="AK119" t="s">
        <v>276</v>
      </c>
      <c r="AN119" s="31" t="s">
        <v>630</v>
      </c>
      <c r="AO119" s="26" t="s">
        <v>277</v>
      </c>
      <c r="AP119" s="26" t="str">
        <f t="shared" si="102"/>
        <v/>
      </c>
      <c r="AQ119" s="26" t="str">
        <f t="shared" si="103"/>
        <v/>
      </c>
      <c r="AR119" s="26" t="str">
        <f t="shared" si="104"/>
        <v/>
      </c>
      <c r="AS119" s="26" t="str">
        <f t="shared" si="105"/>
        <v/>
      </c>
      <c r="AT119" s="26" t="str">
        <f t="shared" si="106"/>
        <v/>
      </c>
      <c r="AU119" s="26" t="str">
        <f t="shared" si="107"/>
        <v/>
      </c>
      <c r="AV119" s="26" t="str">
        <f t="shared" si="108"/>
        <v/>
      </c>
      <c r="AW119" s="26">
        <f t="shared" si="109"/>
        <v>8</v>
      </c>
      <c r="AX119" s="26" t="str">
        <f t="shared" si="110"/>
        <v/>
      </c>
      <c r="AY119" s="26" t="str">
        <f t="shared" si="111"/>
        <v/>
      </c>
      <c r="AZ119" s="26" t="str">
        <f t="shared" si="112"/>
        <v/>
      </c>
      <c r="BA119" s="26" t="str">
        <f t="shared" si="113"/>
        <v/>
      </c>
      <c r="BB119" s="26" t="str">
        <f t="shared" si="114"/>
        <v/>
      </c>
      <c r="BC119" s="26" t="str">
        <f t="shared" si="115"/>
        <v/>
      </c>
      <c r="BD119" s="26" t="str">
        <f t="shared" si="116"/>
        <v/>
      </c>
      <c r="BE119" s="26">
        <f t="shared" si="117"/>
        <v>8</v>
      </c>
      <c r="BF119" s="2">
        <v>0</v>
      </c>
      <c r="BG119" s="5">
        <f t="shared" si="118"/>
        <v>-462.25</v>
      </c>
      <c r="BH119" s="5">
        <f t="shared" si="84"/>
        <v>-463</v>
      </c>
      <c r="BI119" s="5">
        <f t="shared" si="119"/>
        <v>-675713</v>
      </c>
      <c r="BJ119" t="s">
        <v>500</v>
      </c>
      <c r="BK119" s="4" t="e">
        <f t="shared" si="85"/>
        <v>#VALUE!</v>
      </c>
      <c r="BL119" s="3">
        <f t="shared" si="86"/>
        <v>-3</v>
      </c>
      <c r="BM119" s="3">
        <f t="shared" si="87"/>
        <v>-1</v>
      </c>
      <c r="BN119" s="3">
        <f t="shared" si="88"/>
        <v>-1</v>
      </c>
      <c r="BO119" s="3">
        <f t="shared" si="89"/>
        <v>-1</v>
      </c>
      <c r="BP119" s="3">
        <f t="shared" si="90"/>
        <v>-1</v>
      </c>
      <c r="BQ119" s="3" t="e">
        <f t="shared" si="91"/>
        <v>#VALUE!</v>
      </c>
      <c r="BR119" t="s">
        <v>500</v>
      </c>
      <c r="BS119" s="3" t="e">
        <f t="shared" si="92"/>
        <v>#VALUE!</v>
      </c>
      <c r="BT119" s="3">
        <f t="shared" si="120"/>
        <v>0</v>
      </c>
      <c r="BU119" s="3" t="e">
        <f t="shared" si="93"/>
        <v>#VALUE!</v>
      </c>
      <c r="BV119" s="3" t="e">
        <f t="shared" si="94"/>
        <v>#VALUE!</v>
      </c>
      <c r="BW119" s="3" t="e">
        <f t="shared" si="95"/>
        <v>#VALUE!</v>
      </c>
      <c r="BX119" s="3" t="e">
        <f t="shared" si="96"/>
        <v>#VALUE!</v>
      </c>
      <c r="BY119" s="3" t="e">
        <f t="shared" si="97"/>
        <v>#VALUE!</v>
      </c>
      <c r="BZ119" s="20" t="str">
        <f t="shared" si="98"/>
        <v/>
      </c>
      <c r="CA119" s="3" t="e">
        <f t="shared" si="99"/>
        <v>#VALUE!</v>
      </c>
      <c r="CB119" s="24" t="str">
        <f t="shared" si="100"/>
        <v/>
      </c>
      <c r="CD119" t="s">
        <v>503</v>
      </c>
      <c r="CE119" t="s">
        <v>504</v>
      </c>
      <c r="CF119" t="s">
        <v>554</v>
      </c>
      <c r="CG119">
        <v>90</v>
      </c>
      <c r="CH119">
        <v>0</v>
      </c>
      <c r="CI119" s="22">
        <f t="shared" si="101"/>
        <v>0</v>
      </c>
      <c r="CJ119" t="s">
        <v>16</v>
      </c>
      <c r="CK119" s="2">
        <v>42</v>
      </c>
      <c r="CL119" s="20" t="e">
        <f>#REF!</f>
        <v>#REF!</v>
      </c>
    </row>
    <row r="120" spans="1:90" ht="12.75" hidden="1" customHeight="1">
      <c r="A120" s="2">
        <f t="shared" si="121"/>
        <v>118</v>
      </c>
      <c r="B120" t="s">
        <v>4</v>
      </c>
      <c r="C120">
        <v>1880</v>
      </c>
      <c r="D120" s="3">
        <f t="shared" si="63"/>
        <v>7.75</v>
      </c>
      <c r="E120" s="3">
        <f t="shared" si="64"/>
        <v>7</v>
      </c>
      <c r="F120" s="3">
        <f t="shared" si="65"/>
        <v>10957</v>
      </c>
      <c r="G120">
        <v>3</v>
      </c>
      <c r="H120" s="3">
        <f t="shared" si="66"/>
        <v>62</v>
      </c>
      <c r="I120" s="3">
        <f t="shared" si="67"/>
        <v>-3</v>
      </c>
      <c r="J120" s="3">
        <f t="shared" si="68"/>
        <v>0</v>
      </c>
      <c r="K120" s="3">
        <f t="shared" si="69"/>
        <v>0</v>
      </c>
      <c r="L120" s="3">
        <f t="shared" si="70"/>
        <v>0</v>
      </c>
      <c r="M120" s="3">
        <f t="shared" si="71"/>
        <v>0</v>
      </c>
      <c r="N120" s="3">
        <f t="shared" si="72"/>
        <v>59</v>
      </c>
      <c r="O120">
        <v>19</v>
      </c>
      <c r="P120" s="3">
        <f t="shared" si="73"/>
        <v>0</v>
      </c>
      <c r="Q120" s="3">
        <f t="shared" si="74"/>
        <v>78</v>
      </c>
      <c r="R120" s="3" t="b">
        <f t="shared" si="75"/>
        <v>1</v>
      </c>
      <c r="S120" s="3">
        <f t="shared" si="76"/>
        <v>1</v>
      </c>
      <c r="T120" s="3">
        <f t="shared" si="77"/>
        <v>11036</v>
      </c>
      <c r="U120" s="3">
        <f t="shared" si="78"/>
        <v>4</v>
      </c>
      <c r="V120" s="18" t="str">
        <f t="shared" si="79"/>
        <v>Fri</v>
      </c>
      <c r="W120" s="1" t="s">
        <v>5</v>
      </c>
      <c r="X120" s="3">
        <f t="shared" si="80"/>
        <v>13</v>
      </c>
      <c r="Y120" s="3">
        <f t="shared" si="81"/>
        <v>4</v>
      </c>
      <c r="Z120" s="3">
        <f t="shared" si="82"/>
        <v>0</v>
      </c>
      <c r="AA120" s="3">
        <f t="shared" si="83"/>
        <v>11032</v>
      </c>
      <c r="AB120" t="s">
        <v>146</v>
      </c>
      <c r="AC120" t="s">
        <v>77</v>
      </c>
      <c r="AD120" s="26" t="s">
        <v>14</v>
      </c>
      <c r="AK120" t="s">
        <v>276</v>
      </c>
      <c r="AN120" s="31" t="s">
        <v>630</v>
      </c>
      <c r="AO120" s="26" t="s">
        <v>277</v>
      </c>
      <c r="AP120" s="26" t="str">
        <f t="shared" si="102"/>
        <v/>
      </c>
      <c r="AQ120" s="26" t="str">
        <f t="shared" si="103"/>
        <v/>
      </c>
      <c r="AR120" s="26" t="str">
        <f t="shared" si="104"/>
        <v/>
      </c>
      <c r="AS120" s="26" t="str">
        <f t="shared" si="105"/>
        <v/>
      </c>
      <c r="AT120" s="26" t="str">
        <f t="shared" si="106"/>
        <v/>
      </c>
      <c r="AU120" s="26" t="str">
        <f t="shared" si="107"/>
        <v/>
      </c>
      <c r="AV120" s="26" t="str">
        <f t="shared" si="108"/>
        <v/>
      </c>
      <c r="AW120" s="26">
        <f t="shared" si="109"/>
        <v>8</v>
      </c>
      <c r="AX120" s="26" t="str">
        <f t="shared" si="110"/>
        <v/>
      </c>
      <c r="AY120" s="26" t="str">
        <f t="shared" si="111"/>
        <v/>
      </c>
      <c r="AZ120" s="26" t="str">
        <f t="shared" si="112"/>
        <v/>
      </c>
      <c r="BA120" s="26" t="str">
        <f t="shared" si="113"/>
        <v/>
      </c>
      <c r="BB120" s="26" t="str">
        <f t="shared" si="114"/>
        <v/>
      </c>
      <c r="BC120" s="26" t="str">
        <f t="shared" si="115"/>
        <v/>
      </c>
      <c r="BD120" s="26" t="str">
        <f t="shared" si="116"/>
        <v/>
      </c>
      <c r="BE120" s="26">
        <f t="shared" si="117"/>
        <v>8</v>
      </c>
      <c r="BF120" s="2">
        <v>0</v>
      </c>
      <c r="BG120" s="5">
        <f t="shared" si="118"/>
        <v>-462.25</v>
      </c>
      <c r="BH120" s="5">
        <f t="shared" si="84"/>
        <v>-463</v>
      </c>
      <c r="BI120" s="5">
        <f t="shared" si="119"/>
        <v>-675713</v>
      </c>
      <c r="BJ120" t="s">
        <v>500</v>
      </c>
      <c r="BK120" s="4" t="e">
        <f t="shared" si="85"/>
        <v>#VALUE!</v>
      </c>
      <c r="BL120" s="3">
        <f t="shared" si="86"/>
        <v>-3</v>
      </c>
      <c r="BM120" s="3">
        <f t="shared" si="87"/>
        <v>-1</v>
      </c>
      <c r="BN120" s="3">
        <f t="shared" si="88"/>
        <v>-1</v>
      </c>
      <c r="BO120" s="3">
        <f t="shared" si="89"/>
        <v>-1</v>
      </c>
      <c r="BP120" s="3">
        <f t="shared" si="90"/>
        <v>-1</v>
      </c>
      <c r="BQ120" s="3" t="e">
        <f t="shared" si="91"/>
        <v>#VALUE!</v>
      </c>
      <c r="BR120" t="s">
        <v>500</v>
      </c>
      <c r="BS120" s="3" t="e">
        <f t="shared" si="92"/>
        <v>#VALUE!</v>
      </c>
      <c r="BT120" s="3">
        <f t="shared" si="120"/>
        <v>0</v>
      </c>
      <c r="BU120" s="3" t="e">
        <f t="shared" si="93"/>
        <v>#VALUE!</v>
      </c>
      <c r="BV120" s="3" t="e">
        <f t="shared" si="94"/>
        <v>#VALUE!</v>
      </c>
      <c r="BW120" s="3" t="e">
        <f t="shared" si="95"/>
        <v>#VALUE!</v>
      </c>
      <c r="BX120" s="3" t="e">
        <f t="shared" si="96"/>
        <v>#VALUE!</v>
      </c>
      <c r="BY120" s="3" t="e">
        <f t="shared" si="97"/>
        <v>#VALUE!</v>
      </c>
      <c r="BZ120" s="20" t="str">
        <f t="shared" si="98"/>
        <v/>
      </c>
      <c r="CA120" s="3" t="e">
        <f t="shared" si="99"/>
        <v>#VALUE!</v>
      </c>
      <c r="CB120" s="24" t="str">
        <f t="shared" si="100"/>
        <v/>
      </c>
      <c r="CD120" t="s">
        <v>503</v>
      </c>
      <c r="CE120" t="s">
        <v>504</v>
      </c>
      <c r="CF120" t="s">
        <v>555</v>
      </c>
      <c r="CG120">
        <v>60</v>
      </c>
      <c r="CH120">
        <v>0</v>
      </c>
      <c r="CI120" s="22">
        <f t="shared" si="101"/>
        <v>0</v>
      </c>
      <c r="CJ120" t="s">
        <v>16</v>
      </c>
      <c r="CK120" s="2">
        <v>42</v>
      </c>
      <c r="CL120" s="20" t="e">
        <f>#REF!</f>
        <v>#REF!</v>
      </c>
    </row>
    <row r="121" spans="1:90" ht="12.75" hidden="1" customHeight="1">
      <c r="A121" s="2">
        <f t="shared" si="121"/>
        <v>119</v>
      </c>
      <c r="B121" t="s">
        <v>4</v>
      </c>
      <c r="C121">
        <v>1880</v>
      </c>
      <c r="D121" s="3">
        <f t="shared" si="63"/>
        <v>7.75</v>
      </c>
      <c r="E121" s="3">
        <f t="shared" si="64"/>
        <v>7</v>
      </c>
      <c r="F121" s="3">
        <f t="shared" si="65"/>
        <v>10957</v>
      </c>
      <c r="G121">
        <v>3</v>
      </c>
      <c r="H121" s="3">
        <f t="shared" si="66"/>
        <v>62</v>
      </c>
      <c r="I121" s="3">
        <f t="shared" si="67"/>
        <v>-3</v>
      </c>
      <c r="J121" s="3">
        <f t="shared" si="68"/>
        <v>0</v>
      </c>
      <c r="K121" s="3">
        <f t="shared" si="69"/>
        <v>0</v>
      </c>
      <c r="L121" s="3">
        <f t="shared" si="70"/>
        <v>0</v>
      </c>
      <c r="M121" s="3">
        <f t="shared" si="71"/>
        <v>0</v>
      </c>
      <c r="N121" s="3">
        <f t="shared" si="72"/>
        <v>59</v>
      </c>
      <c r="O121">
        <v>19</v>
      </c>
      <c r="P121" s="3">
        <f t="shared" si="73"/>
        <v>0</v>
      </c>
      <c r="Q121" s="3">
        <f t="shared" si="74"/>
        <v>78</v>
      </c>
      <c r="R121" s="3" t="b">
        <f t="shared" si="75"/>
        <v>1</v>
      </c>
      <c r="S121" s="3">
        <f t="shared" si="76"/>
        <v>1</v>
      </c>
      <c r="T121" s="3">
        <f t="shared" si="77"/>
        <v>11036</v>
      </c>
      <c r="U121" s="3">
        <f t="shared" si="78"/>
        <v>4</v>
      </c>
      <c r="V121" s="18" t="str">
        <f t="shared" si="79"/>
        <v>Fri</v>
      </c>
      <c r="W121" s="1" t="s">
        <v>5</v>
      </c>
      <c r="X121" s="3">
        <f t="shared" si="80"/>
        <v>13</v>
      </c>
      <c r="Y121" s="3">
        <f t="shared" si="81"/>
        <v>4</v>
      </c>
      <c r="Z121" s="3">
        <f t="shared" si="82"/>
        <v>0</v>
      </c>
      <c r="AA121" s="3">
        <f t="shared" si="83"/>
        <v>11032</v>
      </c>
      <c r="AB121" t="s">
        <v>278</v>
      </c>
      <c r="AC121" t="s">
        <v>47</v>
      </c>
      <c r="AD121" s="26" t="s">
        <v>14</v>
      </c>
      <c r="AK121" t="s">
        <v>276</v>
      </c>
      <c r="AN121" s="31" t="s">
        <v>630</v>
      </c>
      <c r="AO121" s="26" t="s">
        <v>277</v>
      </c>
      <c r="AP121" s="26" t="str">
        <f t="shared" si="102"/>
        <v/>
      </c>
      <c r="AQ121" s="26" t="str">
        <f t="shared" si="103"/>
        <v/>
      </c>
      <c r="AR121" s="26" t="str">
        <f t="shared" si="104"/>
        <v/>
      </c>
      <c r="AS121" s="26" t="str">
        <f t="shared" si="105"/>
        <v/>
      </c>
      <c r="AT121" s="26" t="str">
        <f t="shared" si="106"/>
        <v/>
      </c>
      <c r="AU121" s="26" t="str">
        <f t="shared" si="107"/>
        <v/>
      </c>
      <c r="AV121" s="26" t="str">
        <f t="shared" si="108"/>
        <v/>
      </c>
      <c r="AW121" s="26">
        <f t="shared" si="109"/>
        <v>8</v>
      </c>
      <c r="AX121" s="26" t="str">
        <f t="shared" si="110"/>
        <v/>
      </c>
      <c r="AY121" s="26" t="str">
        <f t="shared" si="111"/>
        <v/>
      </c>
      <c r="AZ121" s="26" t="str">
        <f t="shared" si="112"/>
        <v/>
      </c>
      <c r="BA121" s="26" t="str">
        <f t="shared" si="113"/>
        <v/>
      </c>
      <c r="BB121" s="26" t="str">
        <f t="shared" si="114"/>
        <v/>
      </c>
      <c r="BC121" s="26" t="str">
        <f t="shared" si="115"/>
        <v/>
      </c>
      <c r="BD121" s="26" t="str">
        <f t="shared" si="116"/>
        <v/>
      </c>
      <c r="BE121" s="26">
        <f t="shared" si="117"/>
        <v>8</v>
      </c>
      <c r="BF121" s="2">
        <v>0</v>
      </c>
      <c r="BG121" s="5">
        <f t="shared" si="118"/>
        <v>-462.25</v>
      </c>
      <c r="BH121" s="5">
        <f t="shared" si="84"/>
        <v>-463</v>
      </c>
      <c r="BI121" s="5">
        <f t="shared" si="119"/>
        <v>-675713</v>
      </c>
      <c r="BJ121" t="s">
        <v>500</v>
      </c>
      <c r="BK121" s="4" t="e">
        <f t="shared" si="85"/>
        <v>#VALUE!</v>
      </c>
      <c r="BL121" s="3">
        <f t="shared" si="86"/>
        <v>-3</v>
      </c>
      <c r="BM121" s="3">
        <f t="shared" si="87"/>
        <v>-1</v>
      </c>
      <c r="BN121" s="3">
        <f t="shared" si="88"/>
        <v>-1</v>
      </c>
      <c r="BO121" s="3">
        <f t="shared" si="89"/>
        <v>-1</v>
      </c>
      <c r="BP121" s="3">
        <f t="shared" si="90"/>
        <v>-1</v>
      </c>
      <c r="BQ121" s="3" t="e">
        <f t="shared" si="91"/>
        <v>#VALUE!</v>
      </c>
      <c r="BR121" t="s">
        <v>500</v>
      </c>
      <c r="BS121" s="3" t="e">
        <f t="shared" si="92"/>
        <v>#VALUE!</v>
      </c>
      <c r="BT121" s="3">
        <f t="shared" si="120"/>
        <v>0</v>
      </c>
      <c r="BU121" s="3" t="e">
        <f t="shared" si="93"/>
        <v>#VALUE!</v>
      </c>
      <c r="BV121" s="3" t="e">
        <f t="shared" si="94"/>
        <v>#VALUE!</v>
      </c>
      <c r="BW121" s="3" t="e">
        <f t="shared" si="95"/>
        <v>#VALUE!</v>
      </c>
      <c r="BX121" s="3" t="e">
        <f t="shared" si="96"/>
        <v>#VALUE!</v>
      </c>
      <c r="BY121" s="3" t="e">
        <f t="shared" si="97"/>
        <v>#VALUE!</v>
      </c>
      <c r="BZ121" s="20" t="str">
        <f t="shared" si="98"/>
        <v/>
      </c>
      <c r="CA121" s="3" t="e">
        <f t="shared" si="99"/>
        <v>#VALUE!</v>
      </c>
      <c r="CB121" s="24" t="str">
        <f t="shared" si="100"/>
        <v/>
      </c>
      <c r="CD121" t="s">
        <v>503</v>
      </c>
      <c r="CE121" t="s">
        <v>504</v>
      </c>
      <c r="CF121" t="s">
        <v>555</v>
      </c>
      <c r="CG121">
        <v>60</v>
      </c>
      <c r="CH121">
        <v>0</v>
      </c>
      <c r="CI121" s="22">
        <f t="shared" si="101"/>
        <v>0</v>
      </c>
      <c r="CJ121" t="s">
        <v>16</v>
      </c>
      <c r="CK121" s="2">
        <v>42</v>
      </c>
      <c r="CL121" s="20" t="e">
        <f>#REF!</f>
        <v>#REF!</v>
      </c>
    </row>
    <row r="122" spans="1:90" ht="12.75" hidden="1" customHeight="1">
      <c r="A122" s="2">
        <f t="shared" si="121"/>
        <v>120</v>
      </c>
      <c r="B122" t="s">
        <v>4</v>
      </c>
      <c r="C122">
        <v>1880</v>
      </c>
      <c r="D122" s="3">
        <f t="shared" si="63"/>
        <v>7.75</v>
      </c>
      <c r="E122" s="3">
        <f t="shared" si="64"/>
        <v>7</v>
      </c>
      <c r="F122" s="3">
        <f t="shared" si="65"/>
        <v>10957</v>
      </c>
      <c r="G122">
        <v>3</v>
      </c>
      <c r="H122" s="3">
        <f t="shared" si="66"/>
        <v>62</v>
      </c>
      <c r="I122" s="3">
        <f t="shared" si="67"/>
        <v>-3</v>
      </c>
      <c r="J122" s="3">
        <f t="shared" si="68"/>
        <v>0</v>
      </c>
      <c r="K122" s="3">
        <f t="shared" si="69"/>
        <v>0</v>
      </c>
      <c r="L122" s="3">
        <f t="shared" si="70"/>
        <v>0</v>
      </c>
      <c r="M122" s="3">
        <f t="shared" si="71"/>
        <v>0</v>
      </c>
      <c r="N122" s="3">
        <f t="shared" si="72"/>
        <v>59</v>
      </c>
      <c r="O122">
        <v>19</v>
      </c>
      <c r="P122" s="3">
        <f t="shared" si="73"/>
        <v>0</v>
      </c>
      <c r="Q122" s="3">
        <f t="shared" si="74"/>
        <v>78</v>
      </c>
      <c r="R122" s="3" t="b">
        <f t="shared" si="75"/>
        <v>1</v>
      </c>
      <c r="S122" s="3">
        <f t="shared" si="76"/>
        <v>1</v>
      </c>
      <c r="T122" s="3">
        <f t="shared" si="77"/>
        <v>11036</v>
      </c>
      <c r="U122" s="3">
        <f t="shared" si="78"/>
        <v>4</v>
      </c>
      <c r="V122" s="18" t="str">
        <f t="shared" si="79"/>
        <v>Fri</v>
      </c>
      <c r="W122" s="1" t="s">
        <v>5</v>
      </c>
      <c r="X122" s="3">
        <f t="shared" si="80"/>
        <v>13</v>
      </c>
      <c r="Y122" s="3">
        <f t="shared" si="81"/>
        <v>4</v>
      </c>
      <c r="Z122" s="3">
        <f t="shared" si="82"/>
        <v>0</v>
      </c>
      <c r="AA122" s="3">
        <f t="shared" si="83"/>
        <v>11032</v>
      </c>
      <c r="AB122" t="s">
        <v>87</v>
      </c>
      <c r="AC122" t="s">
        <v>47</v>
      </c>
      <c r="AD122" s="26" t="s">
        <v>14</v>
      </c>
      <c r="AK122" t="s">
        <v>276</v>
      </c>
      <c r="AN122" s="31" t="s">
        <v>630</v>
      </c>
      <c r="AO122" s="26" t="s">
        <v>277</v>
      </c>
      <c r="AP122" s="26" t="str">
        <f t="shared" si="102"/>
        <v/>
      </c>
      <c r="AQ122" s="26" t="str">
        <f t="shared" si="103"/>
        <v/>
      </c>
      <c r="AR122" s="26" t="str">
        <f t="shared" si="104"/>
        <v/>
      </c>
      <c r="AS122" s="26" t="str">
        <f t="shared" si="105"/>
        <v/>
      </c>
      <c r="AT122" s="26" t="str">
        <f t="shared" si="106"/>
        <v/>
      </c>
      <c r="AU122" s="26" t="str">
        <f t="shared" si="107"/>
        <v/>
      </c>
      <c r="AV122" s="26" t="str">
        <f t="shared" si="108"/>
        <v/>
      </c>
      <c r="AW122" s="26">
        <f t="shared" si="109"/>
        <v>8</v>
      </c>
      <c r="AX122" s="26" t="str">
        <f t="shared" si="110"/>
        <v/>
      </c>
      <c r="AY122" s="26" t="str">
        <f t="shared" si="111"/>
        <v/>
      </c>
      <c r="AZ122" s="26" t="str">
        <f t="shared" si="112"/>
        <v/>
      </c>
      <c r="BA122" s="26" t="str">
        <f t="shared" si="113"/>
        <v/>
      </c>
      <c r="BB122" s="26" t="str">
        <f t="shared" si="114"/>
        <v/>
      </c>
      <c r="BC122" s="26" t="str">
        <f t="shared" si="115"/>
        <v/>
      </c>
      <c r="BD122" s="26" t="str">
        <f t="shared" si="116"/>
        <v/>
      </c>
      <c r="BE122" s="26">
        <f t="shared" si="117"/>
        <v>8</v>
      </c>
      <c r="BF122" s="2">
        <v>0</v>
      </c>
      <c r="BG122" s="5">
        <f t="shared" si="118"/>
        <v>-462.25</v>
      </c>
      <c r="BH122" s="5">
        <f t="shared" si="84"/>
        <v>-463</v>
      </c>
      <c r="BI122" s="5">
        <f t="shared" si="119"/>
        <v>-675713</v>
      </c>
      <c r="BJ122" t="s">
        <v>500</v>
      </c>
      <c r="BK122" s="4" t="e">
        <f t="shared" si="85"/>
        <v>#VALUE!</v>
      </c>
      <c r="BL122" s="3">
        <f t="shared" si="86"/>
        <v>-3</v>
      </c>
      <c r="BM122" s="3">
        <f t="shared" si="87"/>
        <v>-1</v>
      </c>
      <c r="BN122" s="3">
        <f t="shared" si="88"/>
        <v>-1</v>
      </c>
      <c r="BO122" s="3">
        <f t="shared" si="89"/>
        <v>-1</v>
      </c>
      <c r="BP122" s="3">
        <f t="shared" si="90"/>
        <v>-1</v>
      </c>
      <c r="BQ122" s="3" t="e">
        <f t="shared" si="91"/>
        <v>#VALUE!</v>
      </c>
      <c r="BR122" t="s">
        <v>500</v>
      </c>
      <c r="BS122" s="3" t="e">
        <f t="shared" si="92"/>
        <v>#VALUE!</v>
      </c>
      <c r="BT122" s="3">
        <f t="shared" si="120"/>
        <v>0</v>
      </c>
      <c r="BU122" s="3" t="e">
        <f t="shared" si="93"/>
        <v>#VALUE!</v>
      </c>
      <c r="BV122" s="3" t="e">
        <f t="shared" si="94"/>
        <v>#VALUE!</v>
      </c>
      <c r="BW122" s="3" t="e">
        <f t="shared" si="95"/>
        <v>#VALUE!</v>
      </c>
      <c r="BX122" s="3" t="e">
        <f t="shared" si="96"/>
        <v>#VALUE!</v>
      </c>
      <c r="BY122" s="3" t="e">
        <f t="shared" si="97"/>
        <v>#VALUE!</v>
      </c>
      <c r="BZ122" s="20" t="str">
        <f t="shared" si="98"/>
        <v/>
      </c>
      <c r="CA122" s="3" t="e">
        <f t="shared" si="99"/>
        <v>#VALUE!</v>
      </c>
      <c r="CB122" s="24" t="str">
        <f t="shared" si="100"/>
        <v/>
      </c>
      <c r="CD122" t="s">
        <v>503</v>
      </c>
      <c r="CE122" t="s">
        <v>504</v>
      </c>
      <c r="CF122" t="s">
        <v>555</v>
      </c>
      <c r="CG122">
        <v>60</v>
      </c>
      <c r="CH122">
        <v>0</v>
      </c>
      <c r="CI122" s="22">
        <f t="shared" si="101"/>
        <v>0</v>
      </c>
      <c r="CJ122" t="s">
        <v>16</v>
      </c>
      <c r="CK122" s="2">
        <v>42</v>
      </c>
      <c r="CL122" s="20" t="e">
        <f>#REF!</f>
        <v>#REF!</v>
      </c>
    </row>
    <row r="123" spans="1:90" ht="12.75" customHeight="1">
      <c r="A123" s="2">
        <f t="shared" si="121"/>
        <v>121</v>
      </c>
      <c r="B123" t="s">
        <v>4</v>
      </c>
      <c r="C123">
        <v>1880</v>
      </c>
      <c r="D123" s="3">
        <f t="shared" si="63"/>
        <v>7.75</v>
      </c>
      <c r="E123" s="3">
        <f t="shared" si="64"/>
        <v>7</v>
      </c>
      <c r="F123" s="3">
        <f t="shared" si="65"/>
        <v>10957</v>
      </c>
      <c r="G123">
        <v>3</v>
      </c>
      <c r="H123" s="3">
        <f t="shared" si="66"/>
        <v>62</v>
      </c>
      <c r="I123" s="3">
        <f t="shared" si="67"/>
        <v>-3</v>
      </c>
      <c r="J123" s="3">
        <f t="shared" si="68"/>
        <v>0</v>
      </c>
      <c r="K123" s="3">
        <f t="shared" si="69"/>
        <v>0</v>
      </c>
      <c r="L123" s="3">
        <f t="shared" si="70"/>
        <v>0</v>
      </c>
      <c r="M123" s="3">
        <f t="shared" si="71"/>
        <v>0</v>
      </c>
      <c r="N123" s="3">
        <f t="shared" si="72"/>
        <v>59</v>
      </c>
      <c r="O123">
        <v>19</v>
      </c>
      <c r="P123" s="3">
        <f t="shared" si="73"/>
        <v>0</v>
      </c>
      <c r="Q123" s="3">
        <f t="shared" si="74"/>
        <v>78</v>
      </c>
      <c r="R123" s="3" t="b">
        <f t="shared" si="75"/>
        <v>1</v>
      </c>
      <c r="S123" s="3">
        <f t="shared" si="76"/>
        <v>1</v>
      </c>
      <c r="T123" s="3">
        <f t="shared" si="77"/>
        <v>11036</v>
      </c>
      <c r="U123" s="3">
        <f t="shared" si="78"/>
        <v>4</v>
      </c>
      <c r="V123" s="18" t="str">
        <f t="shared" si="79"/>
        <v>Fri</v>
      </c>
      <c r="W123" s="1" t="s">
        <v>5</v>
      </c>
      <c r="X123" s="3">
        <f t="shared" si="80"/>
        <v>13</v>
      </c>
      <c r="Y123" s="3">
        <f t="shared" si="81"/>
        <v>4</v>
      </c>
      <c r="Z123" s="3">
        <f t="shared" si="82"/>
        <v>0</v>
      </c>
      <c r="AA123" s="3">
        <f t="shared" si="83"/>
        <v>11032</v>
      </c>
      <c r="AB123" t="s">
        <v>269</v>
      </c>
      <c r="AC123" t="s">
        <v>96</v>
      </c>
      <c r="AD123" s="26" t="s">
        <v>14</v>
      </c>
      <c r="AG123" s="27" t="s">
        <v>888</v>
      </c>
      <c r="AK123" t="s">
        <v>270</v>
      </c>
      <c r="AN123" s="26" t="s">
        <v>978</v>
      </c>
      <c r="AO123" s="26" t="s">
        <v>40</v>
      </c>
      <c r="AP123" s="26" t="str">
        <f t="shared" si="102"/>
        <v/>
      </c>
      <c r="AQ123" s="26">
        <f t="shared" si="103"/>
        <v>2</v>
      </c>
      <c r="AR123" s="26" t="str">
        <f t="shared" si="104"/>
        <v/>
      </c>
      <c r="AS123" s="26" t="str">
        <f t="shared" si="105"/>
        <v/>
      </c>
      <c r="AT123" s="26" t="str">
        <f t="shared" si="106"/>
        <v/>
      </c>
      <c r="AU123" s="26" t="str">
        <f t="shared" si="107"/>
        <v/>
      </c>
      <c r="AV123" s="26" t="str">
        <f t="shared" si="108"/>
        <v/>
      </c>
      <c r="AW123" s="26" t="str">
        <f t="shared" si="109"/>
        <v/>
      </c>
      <c r="AX123" s="26" t="str">
        <f t="shared" si="110"/>
        <v/>
      </c>
      <c r="AY123" s="26" t="str">
        <f t="shared" si="111"/>
        <v/>
      </c>
      <c r="AZ123" s="26" t="str">
        <f t="shared" si="112"/>
        <v/>
      </c>
      <c r="BA123" s="26" t="str">
        <f t="shared" si="113"/>
        <v/>
      </c>
      <c r="BB123" s="26" t="str">
        <f t="shared" si="114"/>
        <v/>
      </c>
      <c r="BC123" s="26" t="str">
        <f t="shared" si="115"/>
        <v/>
      </c>
      <c r="BD123" s="26" t="str">
        <f t="shared" si="116"/>
        <v/>
      </c>
      <c r="BE123" s="26">
        <f t="shared" si="117"/>
        <v>2</v>
      </c>
      <c r="BF123" s="2">
        <v>1880</v>
      </c>
      <c r="BG123" s="5">
        <f t="shared" si="118"/>
        <v>7.75</v>
      </c>
      <c r="BH123" s="5">
        <f t="shared" si="84"/>
        <v>7</v>
      </c>
      <c r="BI123" s="5">
        <f t="shared" si="119"/>
        <v>10957</v>
      </c>
      <c r="BJ123">
        <v>3</v>
      </c>
      <c r="BK123" s="4">
        <f t="shared" si="85"/>
        <v>62</v>
      </c>
      <c r="BL123" s="3">
        <f t="shared" si="86"/>
        <v>-3</v>
      </c>
      <c r="BM123" s="3">
        <f t="shared" si="87"/>
        <v>0</v>
      </c>
      <c r="BN123" s="3">
        <f t="shared" si="88"/>
        <v>0</v>
      </c>
      <c r="BO123" s="3">
        <f t="shared" si="89"/>
        <v>0</v>
      </c>
      <c r="BP123" s="3">
        <f t="shared" si="90"/>
        <v>0</v>
      </c>
      <c r="BQ123" s="3">
        <f t="shared" si="91"/>
        <v>59</v>
      </c>
      <c r="BR123">
        <v>9</v>
      </c>
      <c r="BS123" s="3">
        <f t="shared" si="92"/>
        <v>68</v>
      </c>
      <c r="BT123" s="3">
        <f t="shared" si="120"/>
        <v>0</v>
      </c>
      <c r="BU123" s="3" t="b">
        <f t="shared" si="93"/>
        <v>1</v>
      </c>
      <c r="BV123" s="3">
        <f t="shared" si="94"/>
        <v>1</v>
      </c>
      <c r="BW123" s="3">
        <f t="shared" si="95"/>
        <v>11026</v>
      </c>
      <c r="BX123" s="3">
        <f t="shared" si="96"/>
        <v>1</v>
      </c>
      <c r="BY123" s="3" t="str">
        <f t="shared" si="97"/>
        <v>Tue</v>
      </c>
      <c r="BZ123" s="20" t="str">
        <f t="shared" si="98"/>
        <v>Tue</v>
      </c>
      <c r="CA123" s="3">
        <f t="shared" si="99"/>
        <v>6</v>
      </c>
      <c r="CB123" s="24">
        <f t="shared" si="100"/>
        <v>6</v>
      </c>
      <c r="CD123" t="s">
        <v>503</v>
      </c>
      <c r="CE123" t="s">
        <v>513</v>
      </c>
      <c r="CF123" t="s">
        <v>538</v>
      </c>
      <c r="CH123">
        <v>90</v>
      </c>
      <c r="CI123" s="22">
        <f t="shared" si="101"/>
        <v>0.24657534246575341</v>
      </c>
      <c r="CJ123" t="s">
        <v>16</v>
      </c>
      <c r="CK123" s="2">
        <v>42</v>
      </c>
      <c r="CL123" s="20" t="e">
        <f>#REF!</f>
        <v>#REF!</v>
      </c>
    </row>
    <row r="124" spans="1:90" ht="12.75" hidden="1" customHeight="1">
      <c r="A124" s="2">
        <f t="shared" si="121"/>
        <v>122</v>
      </c>
      <c r="B124" t="s">
        <v>4</v>
      </c>
      <c r="C124">
        <v>1880</v>
      </c>
      <c r="D124" s="3">
        <f t="shared" si="63"/>
        <v>7.75</v>
      </c>
      <c r="E124" s="3">
        <f t="shared" si="64"/>
        <v>7</v>
      </c>
      <c r="F124" s="3">
        <f t="shared" si="65"/>
        <v>10957</v>
      </c>
      <c r="G124">
        <v>3</v>
      </c>
      <c r="H124" s="3">
        <f t="shared" si="66"/>
        <v>62</v>
      </c>
      <c r="I124" s="3">
        <f t="shared" si="67"/>
        <v>-3</v>
      </c>
      <c r="J124" s="3">
        <f t="shared" si="68"/>
        <v>0</v>
      </c>
      <c r="K124" s="3">
        <f t="shared" si="69"/>
        <v>0</v>
      </c>
      <c r="L124" s="3">
        <f t="shared" si="70"/>
        <v>0</v>
      </c>
      <c r="M124" s="3">
        <f t="shared" si="71"/>
        <v>0</v>
      </c>
      <c r="N124" s="3">
        <f t="shared" si="72"/>
        <v>59</v>
      </c>
      <c r="O124">
        <v>19</v>
      </c>
      <c r="P124" s="3">
        <f t="shared" si="73"/>
        <v>0</v>
      </c>
      <c r="Q124" s="3">
        <f t="shared" si="74"/>
        <v>78</v>
      </c>
      <c r="R124" s="3" t="b">
        <f t="shared" si="75"/>
        <v>1</v>
      </c>
      <c r="S124" s="3">
        <f t="shared" si="76"/>
        <v>1</v>
      </c>
      <c r="T124" s="3">
        <f t="shared" si="77"/>
        <v>11036</v>
      </c>
      <c r="U124" s="3">
        <f t="shared" si="78"/>
        <v>4</v>
      </c>
      <c r="V124" s="18" t="str">
        <f t="shared" si="79"/>
        <v>Fri</v>
      </c>
      <c r="W124" s="1" t="s">
        <v>7</v>
      </c>
      <c r="X124" s="3">
        <f t="shared" si="80"/>
        <v>19</v>
      </c>
      <c r="Y124" s="3">
        <f t="shared" si="81"/>
        <v>6</v>
      </c>
      <c r="Z124" s="3">
        <f t="shared" si="82"/>
        <v>0</v>
      </c>
      <c r="AA124" s="3">
        <f t="shared" si="83"/>
        <v>11030</v>
      </c>
      <c r="AB124" t="s">
        <v>234</v>
      </c>
      <c r="AC124" t="s">
        <v>47</v>
      </c>
      <c r="AD124" s="26" t="s">
        <v>14</v>
      </c>
      <c r="AE124" t="s">
        <v>291</v>
      </c>
      <c r="AF124" t="s">
        <v>970</v>
      </c>
      <c r="AH124" t="s">
        <v>283</v>
      </c>
      <c r="AI124" t="s">
        <v>930</v>
      </c>
      <c r="AK124" t="s">
        <v>276</v>
      </c>
      <c r="AN124" s="31" t="s">
        <v>630</v>
      </c>
      <c r="AO124" s="26" t="s">
        <v>277</v>
      </c>
      <c r="AP124" s="26" t="str">
        <f t="shared" si="102"/>
        <v/>
      </c>
      <c r="AQ124" s="26" t="str">
        <f t="shared" si="103"/>
        <v/>
      </c>
      <c r="AR124" s="26" t="str">
        <f t="shared" si="104"/>
        <v/>
      </c>
      <c r="AS124" s="26" t="str">
        <f t="shared" si="105"/>
        <v/>
      </c>
      <c r="AT124" s="26" t="str">
        <f t="shared" si="106"/>
        <v/>
      </c>
      <c r="AU124" s="26" t="str">
        <f t="shared" si="107"/>
        <v/>
      </c>
      <c r="AV124" s="26" t="str">
        <f t="shared" si="108"/>
        <v/>
      </c>
      <c r="AW124" s="26">
        <f t="shared" si="109"/>
        <v>8</v>
      </c>
      <c r="AX124" s="26" t="str">
        <f t="shared" si="110"/>
        <v/>
      </c>
      <c r="AY124" s="26" t="str">
        <f t="shared" si="111"/>
        <v/>
      </c>
      <c r="AZ124" s="26" t="str">
        <f t="shared" si="112"/>
        <v/>
      </c>
      <c r="BA124" s="26" t="str">
        <f t="shared" si="113"/>
        <v/>
      </c>
      <c r="BB124" s="26" t="str">
        <f t="shared" si="114"/>
        <v/>
      </c>
      <c r="BC124" s="26" t="str">
        <f t="shared" si="115"/>
        <v/>
      </c>
      <c r="BD124" s="26" t="str">
        <f t="shared" si="116"/>
        <v/>
      </c>
      <c r="BE124" s="26">
        <f t="shared" si="117"/>
        <v>8</v>
      </c>
      <c r="BF124" s="2">
        <v>0</v>
      </c>
      <c r="BG124" s="5">
        <f t="shared" si="118"/>
        <v>-462.25</v>
      </c>
      <c r="BH124" s="5">
        <f t="shared" si="84"/>
        <v>-463</v>
      </c>
      <c r="BI124" s="5">
        <f t="shared" si="119"/>
        <v>-675713</v>
      </c>
      <c r="BJ124" t="s">
        <v>500</v>
      </c>
      <c r="BK124" s="4" t="e">
        <f t="shared" si="85"/>
        <v>#VALUE!</v>
      </c>
      <c r="BL124" s="3">
        <f t="shared" si="86"/>
        <v>-3</v>
      </c>
      <c r="BM124" s="3">
        <f t="shared" si="87"/>
        <v>-1</v>
      </c>
      <c r="BN124" s="3">
        <f t="shared" si="88"/>
        <v>-1</v>
      </c>
      <c r="BO124" s="3">
        <f t="shared" si="89"/>
        <v>-1</v>
      </c>
      <c r="BP124" s="3">
        <f t="shared" si="90"/>
        <v>-1</v>
      </c>
      <c r="BQ124" s="3" t="e">
        <f t="shared" si="91"/>
        <v>#VALUE!</v>
      </c>
      <c r="BR124" t="s">
        <v>500</v>
      </c>
      <c r="BS124" s="3" t="e">
        <f t="shared" si="92"/>
        <v>#VALUE!</v>
      </c>
      <c r="BT124" s="3">
        <f t="shared" si="120"/>
        <v>0</v>
      </c>
      <c r="BU124" s="3" t="e">
        <f t="shared" si="93"/>
        <v>#VALUE!</v>
      </c>
      <c r="BV124" s="3" t="e">
        <f t="shared" si="94"/>
        <v>#VALUE!</v>
      </c>
      <c r="BW124" s="3" t="e">
        <f t="shared" si="95"/>
        <v>#VALUE!</v>
      </c>
      <c r="BX124" s="3" t="e">
        <f t="shared" si="96"/>
        <v>#VALUE!</v>
      </c>
      <c r="BY124" s="3" t="e">
        <f t="shared" si="97"/>
        <v>#VALUE!</v>
      </c>
      <c r="BZ124" s="20" t="str">
        <f t="shared" si="98"/>
        <v/>
      </c>
      <c r="CA124" s="3" t="e">
        <f t="shared" si="99"/>
        <v>#VALUE!</v>
      </c>
      <c r="CB124" s="24" t="str">
        <f t="shared" si="100"/>
        <v/>
      </c>
      <c r="CD124" t="s">
        <v>503</v>
      </c>
      <c r="CE124" t="s">
        <v>504</v>
      </c>
      <c r="CF124" t="s">
        <v>505</v>
      </c>
      <c r="CG124">
        <v>120</v>
      </c>
      <c r="CH124">
        <v>0</v>
      </c>
      <c r="CI124" s="22">
        <f t="shared" si="101"/>
        <v>0</v>
      </c>
      <c r="CJ124" t="s">
        <v>61</v>
      </c>
      <c r="CK124" s="2">
        <v>43</v>
      </c>
      <c r="CL124" s="20" t="e">
        <f>#REF!</f>
        <v>#REF!</v>
      </c>
    </row>
    <row r="125" spans="1:90" ht="12.75" hidden="1" customHeight="1">
      <c r="A125" s="2">
        <f t="shared" si="121"/>
        <v>123</v>
      </c>
      <c r="B125" t="s">
        <v>4</v>
      </c>
      <c r="C125">
        <v>1880</v>
      </c>
      <c r="D125" s="3">
        <f t="shared" si="63"/>
        <v>7.75</v>
      </c>
      <c r="E125" s="3">
        <f t="shared" si="64"/>
        <v>7</v>
      </c>
      <c r="F125" s="3">
        <f t="shared" si="65"/>
        <v>10957</v>
      </c>
      <c r="G125">
        <v>3</v>
      </c>
      <c r="H125" s="3">
        <f t="shared" si="66"/>
        <v>62</v>
      </c>
      <c r="I125" s="3">
        <f t="shared" si="67"/>
        <v>-3</v>
      </c>
      <c r="J125" s="3">
        <f t="shared" si="68"/>
        <v>0</v>
      </c>
      <c r="K125" s="3">
        <f t="shared" si="69"/>
        <v>0</v>
      </c>
      <c r="L125" s="3">
        <f t="shared" si="70"/>
        <v>0</v>
      </c>
      <c r="M125" s="3">
        <f t="shared" si="71"/>
        <v>0</v>
      </c>
      <c r="N125" s="3">
        <f t="shared" si="72"/>
        <v>59</v>
      </c>
      <c r="O125">
        <v>19</v>
      </c>
      <c r="P125" s="3">
        <f t="shared" si="73"/>
        <v>0</v>
      </c>
      <c r="Q125" s="3">
        <f t="shared" si="74"/>
        <v>78</v>
      </c>
      <c r="R125" s="3" t="b">
        <f t="shared" si="75"/>
        <v>1</v>
      </c>
      <c r="S125" s="3">
        <f t="shared" si="76"/>
        <v>1</v>
      </c>
      <c r="T125" s="3">
        <f t="shared" si="77"/>
        <v>11036</v>
      </c>
      <c r="U125" s="3">
        <f t="shared" si="78"/>
        <v>4</v>
      </c>
      <c r="V125" s="18" t="str">
        <f t="shared" si="79"/>
        <v>Fri</v>
      </c>
      <c r="W125" s="1" t="s">
        <v>7</v>
      </c>
      <c r="X125" s="3">
        <f t="shared" si="80"/>
        <v>19</v>
      </c>
      <c r="Y125" s="3">
        <f t="shared" si="81"/>
        <v>6</v>
      </c>
      <c r="Z125" s="3">
        <f t="shared" si="82"/>
        <v>0</v>
      </c>
      <c r="AA125" s="3">
        <f t="shared" si="83"/>
        <v>11030</v>
      </c>
      <c r="AB125" t="s">
        <v>281</v>
      </c>
      <c r="AC125" t="s">
        <v>20</v>
      </c>
      <c r="AD125" s="26" t="s">
        <v>14</v>
      </c>
      <c r="AE125" t="s">
        <v>282</v>
      </c>
      <c r="AH125" t="s">
        <v>283</v>
      </c>
      <c r="AI125" t="s">
        <v>930</v>
      </c>
      <c r="AK125" t="s">
        <v>276</v>
      </c>
      <c r="AN125" s="31" t="s">
        <v>630</v>
      </c>
      <c r="AO125" s="26" t="s">
        <v>277</v>
      </c>
      <c r="AP125" s="26" t="str">
        <f t="shared" si="102"/>
        <v/>
      </c>
      <c r="AQ125" s="26" t="str">
        <f t="shared" si="103"/>
        <v/>
      </c>
      <c r="AR125" s="26" t="str">
        <f t="shared" si="104"/>
        <v/>
      </c>
      <c r="AS125" s="26" t="str">
        <f t="shared" si="105"/>
        <v/>
      </c>
      <c r="AT125" s="26" t="str">
        <f t="shared" si="106"/>
        <v/>
      </c>
      <c r="AU125" s="26" t="str">
        <f t="shared" si="107"/>
        <v/>
      </c>
      <c r="AV125" s="26" t="str">
        <f t="shared" si="108"/>
        <v/>
      </c>
      <c r="AW125" s="26">
        <f t="shared" si="109"/>
        <v>8</v>
      </c>
      <c r="AX125" s="26" t="str">
        <f t="shared" si="110"/>
        <v/>
      </c>
      <c r="AY125" s="26" t="str">
        <f t="shared" si="111"/>
        <v/>
      </c>
      <c r="AZ125" s="26" t="str">
        <f t="shared" si="112"/>
        <v/>
      </c>
      <c r="BA125" s="26" t="str">
        <f t="shared" si="113"/>
        <v/>
      </c>
      <c r="BB125" s="26" t="str">
        <f t="shared" si="114"/>
        <v/>
      </c>
      <c r="BC125" s="26" t="str">
        <f t="shared" si="115"/>
        <v/>
      </c>
      <c r="BD125" s="26" t="str">
        <f t="shared" si="116"/>
        <v/>
      </c>
      <c r="BE125" s="26">
        <f t="shared" si="117"/>
        <v>8</v>
      </c>
      <c r="BF125" s="2">
        <v>0</v>
      </c>
      <c r="BG125" s="5">
        <f t="shared" si="118"/>
        <v>-462.25</v>
      </c>
      <c r="BH125" s="5">
        <f t="shared" si="84"/>
        <v>-463</v>
      </c>
      <c r="BI125" s="5">
        <f t="shared" si="119"/>
        <v>-675713</v>
      </c>
      <c r="BJ125" t="s">
        <v>500</v>
      </c>
      <c r="BK125" s="4" t="e">
        <f t="shared" si="85"/>
        <v>#VALUE!</v>
      </c>
      <c r="BL125" s="3">
        <f t="shared" si="86"/>
        <v>-3</v>
      </c>
      <c r="BM125" s="3">
        <f t="shared" si="87"/>
        <v>-1</v>
      </c>
      <c r="BN125" s="3">
        <f t="shared" si="88"/>
        <v>-1</v>
      </c>
      <c r="BO125" s="3">
        <f t="shared" si="89"/>
        <v>-1</v>
      </c>
      <c r="BP125" s="3">
        <f t="shared" si="90"/>
        <v>-1</v>
      </c>
      <c r="BQ125" s="3" t="e">
        <f t="shared" si="91"/>
        <v>#VALUE!</v>
      </c>
      <c r="BR125" t="s">
        <v>500</v>
      </c>
      <c r="BS125" s="3" t="e">
        <f t="shared" si="92"/>
        <v>#VALUE!</v>
      </c>
      <c r="BT125" s="3">
        <f t="shared" si="120"/>
        <v>0</v>
      </c>
      <c r="BU125" s="3" t="e">
        <f t="shared" si="93"/>
        <v>#VALUE!</v>
      </c>
      <c r="BV125" s="3" t="e">
        <f t="shared" si="94"/>
        <v>#VALUE!</v>
      </c>
      <c r="BW125" s="3" t="e">
        <f t="shared" si="95"/>
        <v>#VALUE!</v>
      </c>
      <c r="BX125" s="3" t="e">
        <f t="shared" si="96"/>
        <v>#VALUE!</v>
      </c>
      <c r="BY125" s="3" t="e">
        <f t="shared" si="97"/>
        <v>#VALUE!</v>
      </c>
      <c r="BZ125" s="20" t="str">
        <f t="shared" si="98"/>
        <v/>
      </c>
      <c r="CA125" s="3" t="e">
        <f t="shared" si="99"/>
        <v>#VALUE!</v>
      </c>
      <c r="CB125" s="24" t="str">
        <f t="shared" si="100"/>
        <v/>
      </c>
      <c r="CD125" t="s">
        <v>36</v>
      </c>
      <c r="CE125" t="s">
        <v>36</v>
      </c>
      <c r="CF125" t="s">
        <v>556</v>
      </c>
      <c r="CH125">
        <v>0</v>
      </c>
      <c r="CI125" s="22">
        <f t="shared" si="101"/>
        <v>0</v>
      </c>
      <c r="CJ125" t="s">
        <v>61</v>
      </c>
      <c r="CK125" s="2">
        <v>43</v>
      </c>
      <c r="CL125" s="20" t="e">
        <f>#REF!</f>
        <v>#REF!</v>
      </c>
    </row>
    <row r="126" spans="1:90" ht="12.75" customHeight="1">
      <c r="A126" s="2">
        <f t="shared" si="121"/>
        <v>124</v>
      </c>
      <c r="B126" t="s">
        <v>4</v>
      </c>
      <c r="C126">
        <v>1880</v>
      </c>
      <c r="D126" s="3">
        <f t="shared" si="63"/>
        <v>7.75</v>
      </c>
      <c r="E126" s="3">
        <f t="shared" si="64"/>
        <v>7</v>
      </c>
      <c r="F126" s="3">
        <f t="shared" si="65"/>
        <v>10957</v>
      </c>
      <c r="G126">
        <v>3</v>
      </c>
      <c r="H126" s="3">
        <f t="shared" si="66"/>
        <v>62</v>
      </c>
      <c r="I126" s="3">
        <f t="shared" si="67"/>
        <v>-3</v>
      </c>
      <c r="J126" s="3">
        <f t="shared" si="68"/>
        <v>0</v>
      </c>
      <c r="K126" s="3">
        <f t="shared" si="69"/>
        <v>0</v>
      </c>
      <c r="L126" s="3">
        <f t="shared" si="70"/>
        <v>0</v>
      </c>
      <c r="M126" s="3">
        <f t="shared" si="71"/>
        <v>0</v>
      </c>
      <c r="N126" s="3">
        <f t="shared" si="72"/>
        <v>59</v>
      </c>
      <c r="O126">
        <v>19</v>
      </c>
      <c r="P126" s="3">
        <f t="shared" si="73"/>
        <v>0</v>
      </c>
      <c r="Q126" s="3">
        <f t="shared" si="74"/>
        <v>78</v>
      </c>
      <c r="R126" s="3" t="b">
        <f t="shared" si="75"/>
        <v>1</v>
      </c>
      <c r="S126" s="3">
        <f t="shared" si="76"/>
        <v>1</v>
      </c>
      <c r="T126" s="3">
        <f t="shared" si="77"/>
        <v>11036</v>
      </c>
      <c r="U126" s="3">
        <f t="shared" si="78"/>
        <v>4</v>
      </c>
      <c r="V126" s="18" t="str">
        <f t="shared" si="79"/>
        <v>Fri</v>
      </c>
      <c r="W126" s="1" t="s">
        <v>7</v>
      </c>
      <c r="X126" s="3">
        <f t="shared" si="80"/>
        <v>19</v>
      </c>
      <c r="Y126" s="3">
        <f t="shared" si="81"/>
        <v>6</v>
      </c>
      <c r="Z126" s="3">
        <f t="shared" si="82"/>
        <v>0</v>
      </c>
      <c r="AA126" s="3">
        <f t="shared" si="83"/>
        <v>11030</v>
      </c>
      <c r="AB126" t="s">
        <v>284</v>
      </c>
      <c r="AC126" t="s">
        <v>285</v>
      </c>
      <c r="AD126" s="26" t="s">
        <v>89</v>
      </c>
      <c r="AE126" t="s">
        <v>286</v>
      </c>
      <c r="AF126" t="s">
        <v>970</v>
      </c>
      <c r="AH126" t="s">
        <v>122</v>
      </c>
      <c r="AI126" t="s">
        <v>930</v>
      </c>
      <c r="AK126" t="s">
        <v>287</v>
      </c>
      <c r="AN126" s="26" t="s">
        <v>978</v>
      </c>
      <c r="AO126" s="26" t="s">
        <v>40</v>
      </c>
      <c r="AP126" s="26" t="str">
        <f t="shared" si="102"/>
        <v/>
      </c>
      <c r="AQ126" s="26">
        <f t="shared" si="103"/>
        <v>2</v>
      </c>
      <c r="AR126" s="26" t="str">
        <f t="shared" si="104"/>
        <v/>
      </c>
      <c r="AS126" s="26" t="str">
        <f t="shared" si="105"/>
        <v/>
      </c>
      <c r="AT126" s="26" t="str">
        <f t="shared" si="106"/>
        <v/>
      </c>
      <c r="AU126" s="26" t="str">
        <f t="shared" si="107"/>
        <v/>
      </c>
      <c r="AV126" s="26" t="str">
        <f t="shared" si="108"/>
        <v/>
      </c>
      <c r="AW126" s="26" t="str">
        <f t="shared" si="109"/>
        <v/>
      </c>
      <c r="AX126" s="26" t="str">
        <f t="shared" si="110"/>
        <v/>
      </c>
      <c r="AY126" s="26" t="str">
        <f t="shared" si="111"/>
        <v/>
      </c>
      <c r="AZ126" s="26" t="str">
        <f t="shared" si="112"/>
        <v/>
      </c>
      <c r="BA126" s="26" t="str">
        <f t="shared" si="113"/>
        <v/>
      </c>
      <c r="BB126" s="26" t="str">
        <f t="shared" si="114"/>
        <v/>
      </c>
      <c r="BC126" s="26" t="str">
        <f t="shared" si="115"/>
        <v/>
      </c>
      <c r="BD126" s="26" t="str">
        <f t="shared" si="116"/>
        <v/>
      </c>
      <c r="BE126" s="26">
        <f t="shared" si="117"/>
        <v>2</v>
      </c>
      <c r="BF126" s="2">
        <v>1880</v>
      </c>
      <c r="BG126" s="5">
        <f t="shared" si="118"/>
        <v>7.75</v>
      </c>
      <c r="BH126" s="5">
        <f t="shared" si="84"/>
        <v>7</v>
      </c>
      <c r="BI126" s="5">
        <f t="shared" si="119"/>
        <v>10957</v>
      </c>
      <c r="BJ126">
        <v>3</v>
      </c>
      <c r="BK126" s="4">
        <f t="shared" si="85"/>
        <v>62</v>
      </c>
      <c r="BL126" s="3">
        <f t="shared" si="86"/>
        <v>-3</v>
      </c>
      <c r="BM126" s="3">
        <f t="shared" si="87"/>
        <v>0</v>
      </c>
      <c r="BN126" s="3">
        <f t="shared" si="88"/>
        <v>0</v>
      </c>
      <c r="BO126" s="3">
        <f t="shared" si="89"/>
        <v>0</v>
      </c>
      <c r="BP126" s="3">
        <f t="shared" si="90"/>
        <v>0</v>
      </c>
      <c r="BQ126" s="3">
        <f t="shared" si="91"/>
        <v>59</v>
      </c>
      <c r="BR126">
        <v>7</v>
      </c>
      <c r="BS126" s="3">
        <f t="shared" si="92"/>
        <v>66</v>
      </c>
      <c r="BT126" s="3">
        <f t="shared" si="120"/>
        <v>0</v>
      </c>
      <c r="BU126" s="3" t="b">
        <f t="shared" si="93"/>
        <v>1</v>
      </c>
      <c r="BV126" s="3">
        <f t="shared" si="94"/>
        <v>1</v>
      </c>
      <c r="BW126" s="3">
        <f t="shared" si="95"/>
        <v>11024</v>
      </c>
      <c r="BX126" s="3">
        <f t="shared" si="96"/>
        <v>6</v>
      </c>
      <c r="BY126" s="3" t="str">
        <f t="shared" si="97"/>
        <v>Sun</v>
      </c>
      <c r="BZ126" s="20" t="str">
        <f t="shared" si="98"/>
        <v>Sun</v>
      </c>
      <c r="CA126" s="3">
        <f t="shared" si="99"/>
        <v>6</v>
      </c>
      <c r="CB126" s="24">
        <f t="shared" si="100"/>
        <v>6</v>
      </c>
      <c r="CD126" t="s">
        <v>503</v>
      </c>
      <c r="CE126" t="s">
        <v>513</v>
      </c>
      <c r="CF126" t="s">
        <v>545</v>
      </c>
      <c r="CH126">
        <v>30</v>
      </c>
      <c r="CI126" s="22">
        <f t="shared" si="101"/>
        <v>8.2191780821917804E-2</v>
      </c>
      <c r="CJ126" t="s">
        <v>61</v>
      </c>
      <c r="CK126" s="2">
        <v>43</v>
      </c>
      <c r="CL126" s="20" t="e">
        <f>#REF!</f>
        <v>#REF!</v>
      </c>
    </row>
    <row r="127" spans="1:90" hidden="1">
      <c r="A127" s="2">
        <f t="shared" si="121"/>
        <v>125</v>
      </c>
      <c r="B127" t="s">
        <v>4</v>
      </c>
      <c r="C127">
        <v>1880</v>
      </c>
      <c r="D127" s="3">
        <f t="shared" si="63"/>
        <v>7.75</v>
      </c>
      <c r="E127" s="3">
        <f t="shared" si="64"/>
        <v>7</v>
      </c>
      <c r="F127" s="3">
        <f t="shared" si="65"/>
        <v>10957</v>
      </c>
      <c r="G127">
        <v>3</v>
      </c>
      <c r="H127" s="3">
        <f t="shared" si="66"/>
        <v>62</v>
      </c>
      <c r="I127" s="3">
        <f t="shared" si="67"/>
        <v>-3</v>
      </c>
      <c r="J127" s="3">
        <f t="shared" si="68"/>
        <v>0</v>
      </c>
      <c r="K127" s="3">
        <f t="shared" si="69"/>
        <v>0</v>
      </c>
      <c r="L127" s="3">
        <f t="shared" si="70"/>
        <v>0</v>
      </c>
      <c r="M127" s="3">
        <f t="shared" si="71"/>
        <v>0</v>
      </c>
      <c r="N127" s="3">
        <f t="shared" si="72"/>
        <v>59</v>
      </c>
      <c r="O127">
        <v>19</v>
      </c>
      <c r="P127" s="3">
        <f t="shared" si="73"/>
        <v>0</v>
      </c>
      <c r="Q127" s="3">
        <f t="shared" si="74"/>
        <v>78</v>
      </c>
      <c r="R127" s="3" t="b">
        <f t="shared" si="75"/>
        <v>1</v>
      </c>
      <c r="S127" s="3">
        <f t="shared" si="76"/>
        <v>1</v>
      </c>
      <c r="T127" s="3">
        <f t="shared" si="77"/>
        <v>11036</v>
      </c>
      <c r="U127" s="3">
        <f t="shared" si="78"/>
        <v>4</v>
      </c>
      <c r="V127" s="18" t="str">
        <f t="shared" si="79"/>
        <v>Fri</v>
      </c>
      <c r="W127" s="1" t="s">
        <v>7</v>
      </c>
      <c r="X127" s="3">
        <f t="shared" si="80"/>
        <v>19</v>
      </c>
      <c r="Y127" s="3">
        <f t="shared" si="81"/>
        <v>6</v>
      </c>
      <c r="Z127" s="3">
        <f t="shared" si="82"/>
        <v>0</v>
      </c>
      <c r="AA127" s="3">
        <f t="shared" si="83"/>
        <v>11030</v>
      </c>
      <c r="AB127" t="s">
        <v>288</v>
      </c>
      <c r="AC127" t="s">
        <v>20</v>
      </c>
      <c r="AD127" s="26" t="s">
        <v>14</v>
      </c>
      <c r="AE127" t="s">
        <v>289</v>
      </c>
      <c r="AJ127" t="s">
        <v>251</v>
      </c>
      <c r="AK127" t="s">
        <v>290</v>
      </c>
      <c r="AN127" s="26" t="s">
        <v>632</v>
      </c>
      <c r="AO127" s="26" t="s">
        <v>632</v>
      </c>
      <c r="AP127" s="26" t="str">
        <f t="shared" si="102"/>
        <v/>
      </c>
      <c r="AQ127" s="26" t="str">
        <f t="shared" si="103"/>
        <v/>
      </c>
      <c r="AR127" s="26" t="str">
        <f t="shared" si="104"/>
        <v/>
      </c>
      <c r="AS127" s="26" t="str">
        <f t="shared" si="105"/>
        <v/>
      </c>
      <c r="AT127" s="26" t="str">
        <f t="shared" si="106"/>
        <v/>
      </c>
      <c r="AU127" s="26" t="str">
        <f t="shared" si="107"/>
        <v/>
      </c>
      <c r="AV127" s="26" t="str">
        <f t="shared" si="108"/>
        <v/>
      </c>
      <c r="AW127" s="26" t="str">
        <f t="shared" si="109"/>
        <v/>
      </c>
      <c r="AX127" s="26" t="str">
        <f t="shared" si="110"/>
        <v/>
      </c>
      <c r="AY127" s="26" t="str">
        <f t="shared" si="111"/>
        <v/>
      </c>
      <c r="AZ127" s="26" t="str">
        <f t="shared" si="112"/>
        <v/>
      </c>
      <c r="BA127" s="26" t="str">
        <f t="shared" si="113"/>
        <v/>
      </c>
      <c r="BB127" s="26" t="str">
        <f t="shared" si="114"/>
        <v/>
      </c>
      <c r="BC127" s="26">
        <f t="shared" si="115"/>
        <v>14</v>
      </c>
      <c r="BD127" s="26" t="str">
        <f t="shared" si="116"/>
        <v/>
      </c>
      <c r="BE127" s="26">
        <f t="shared" si="117"/>
        <v>14</v>
      </c>
      <c r="BF127" s="2">
        <v>0</v>
      </c>
      <c r="BG127" s="5">
        <f t="shared" si="118"/>
        <v>-462.25</v>
      </c>
      <c r="BH127" s="5">
        <f t="shared" si="84"/>
        <v>-463</v>
      </c>
      <c r="BI127" s="5">
        <f t="shared" si="119"/>
        <v>-675713</v>
      </c>
      <c r="BJ127" t="s">
        <v>500</v>
      </c>
      <c r="BK127" s="4" t="e">
        <f t="shared" si="85"/>
        <v>#VALUE!</v>
      </c>
      <c r="BL127" s="3">
        <f t="shared" si="86"/>
        <v>-3</v>
      </c>
      <c r="BM127" s="3">
        <f t="shared" si="87"/>
        <v>-1</v>
      </c>
      <c r="BN127" s="3">
        <f t="shared" si="88"/>
        <v>-1</v>
      </c>
      <c r="BO127" s="3">
        <f t="shared" si="89"/>
        <v>-1</v>
      </c>
      <c r="BP127" s="3">
        <f t="shared" si="90"/>
        <v>-1</v>
      </c>
      <c r="BQ127" s="3" t="e">
        <f t="shared" si="91"/>
        <v>#VALUE!</v>
      </c>
      <c r="BR127" t="s">
        <v>500</v>
      </c>
      <c r="BS127" s="3" t="e">
        <f t="shared" si="92"/>
        <v>#VALUE!</v>
      </c>
      <c r="BT127" s="3">
        <f t="shared" si="120"/>
        <v>0</v>
      </c>
      <c r="BU127" s="3" t="e">
        <f t="shared" si="93"/>
        <v>#VALUE!</v>
      </c>
      <c r="BV127" s="3" t="e">
        <f t="shared" si="94"/>
        <v>#VALUE!</v>
      </c>
      <c r="BW127" s="3" t="e">
        <f t="shared" si="95"/>
        <v>#VALUE!</v>
      </c>
      <c r="BX127" s="3" t="e">
        <f t="shared" si="96"/>
        <v>#VALUE!</v>
      </c>
      <c r="BY127" s="3" t="e">
        <f t="shared" si="97"/>
        <v>#VALUE!</v>
      </c>
      <c r="BZ127" s="20" t="str">
        <f t="shared" si="98"/>
        <v/>
      </c>
      <c r="CA127" s="3" t="e">
        <f t="shared" si="99"/>
        <v>#VALUE!</v>
      </c>
      <c r="CB127" s="24" t="str">
        <f t="shared" si="100"/>
        <v/>
      </c>
      <c r="CD127" t="s">
        <v>503</v>
      </c>
      <c r="CE127" t="s">
        <v>504</v>
      </c>
      <c r="CF127" t="s">
        <v>557</v>
      </c>
      <c r="CG127">
        <v>480</v>
      </c>
      <c r="CH127">
        <v>0</v>
      </c>
      <c r="CI127" s="22">
        <f t="shared" si="101"/>
        <v>0</v>
      </c>
      <c r="CJ127" t="s">
        <v>61</v>
      </c>
      <c r="CK127" s="2">
        <v>43</v>
      </c>
      <c r="CL127" s="20" t="e">
        <f>#REF!</f>
        <v>#REF!</v>
      </c>
    </row>
    <row r="128" spans="1:90" ht="12.75" customHeight="1">
      <c r="A128" s="2">
        <f t="shared" si="121"/>
        <v>126</v>
      </c>
      <c r="B128" t="s">
        <v>4</v>
      </c>
      <c r="C128">
        <v>1880</v>
      </c>
      <c r="D128" s="3">
        <f t="shared" si="63"/>
        <v>7.75</v>
      </c>
      <c r="E128" s="3">
        <f t="shared" si="64"/>
        <v>7</v>
      </c>
      <c r="F128" s="3">
        <f t="shared" si="65"/>
        <v>10957</v>
      </c>
      <c r="G128">
        <v>3</v>
      </c>
      <c r="H128" s="3">
        <f t="shared" si="66"/>
        <v>62</v>
      </c>
      <c r="I128" s="3">
        <f t="shared" si="67"/>
        <v>-3</v>
      </c>
      <c r="J128" s="3">
        <f t="shared" si="68"/>
        <v>0</v>
      </c>
      <c r="K128" s="3">
        <f t="shared" si="69"/>
        <v>0</v>
      </c>
      <c r="L128" s="3">
        <f t="shared" si="70"/>
        <v>0</v>
      </c>
      <c r="M128" s="3">
        <f t="shared" si="71"/>
        <v>0</v>
      </c>
      <c r="N128" s="3">
        <f t="shared" si="72"/>
        <v>59</v>
      </c>
      <c r="O128">
        <v>19</v>
      </c>
      <c r="P128" s="3">
        <f t="shared" si="73"/>
        <v>0</v>
      </c>
      <c r="Q128" s="3">
        <f t="shared" si="74"/>
        <v>78</v>
      </c>
      <c r="R128" s="3" t="b">
        <f t="shared" si="75"/>
        <v>1</v>
      </c>
      <c r="S128" s="3">
        <f t="shared" si="76"/>
        <v>1</v>
      </c>
      <c r="T128" s="3">
        <f t="shared" si="77"/>
        <v>11036</v>
      </c>
      <c r="U128" s="3">
        <f t="shared" si="78"/>
        <v>4</v>
      </c>
      <c r="V128" s="18" t="str">
        <f t="shared" si="79"/>
        <v>Fri</v>
      </c>
      <c r="W128" s="1" t="s">
        <v>8</v>
      </c>
      <c r="X128" s="3">
        <f t="shared" si="80"/>
        <v>10</v>
      </c>
      <c r="Y128" s="3">
        <f t="shared" si="81"/>
        <v>3</v>
      </c>
      <c r="Z128" s="3">
        <f t="shared" si="82"/>
        <v>0</v>
      </c>
      <c r="AA128" s="3">
        <f t="shared" si="83"/>
        <v>11033</v>
      </c>
      <c r="AB128" t="s">
        <v>292</v>
      </c>
      <c r="AC128" t="s">
        <v>47</v>
      </c>
      <c r="AD128" s="26" t="s">
        <v>14</v>
      </c>
      <c r="AG128" s="27" t="s">
        <v>293</v>
      </c>
      <c r="AH128" t="s">
        <v>122</v>
      </c>
      <c r="AI128" t="s">
        <v>930</v>
      </c>
      <c r="AJ128" t="s">
        <v>251</v>
      </c>
      <c r="AK128" t="s">
        <v>294</v>
      </c>
      <c r="AN128" s="26" t="s">
        <v>978</v>
      </c>
      <c r="AO128" s="26" t="s">
        <v>40</v>
      </c>
      <c r="AP128" s="26" t="str">
        <f t="shared" si="102"/>
        <v/>
      </c>
      <c r="AQ128" s="26">
        <f t="shared" si="103"/>
        <v>2</v>
      </c>
      <c r="AR128" s="26" t="str">
        <f t="shared" si="104"/>
        <v/>
      </c>
      <c r="AS128" s="26" t="str">
        <f t="shared" si="105"/>
        <v/>
      </c>
      <c r="AT128" s="26" t="str">
        <f t="shared" si="106"/>
        <v/>
      </c>
      <c r="AU128" s="26" t="str">
        <f t="shared" si="107"/>
        <v/>
      </c>
      <c r="AV128" s="26" t="str">
        <f t="shared" si="108"/>
        <v/>
      </c>
      <c r="AW128" s="26" t="str">
        <f t="shared" si="109"/>
        <v/>
      </c>
      <c r="AX128" s="26" t="str">
        <f t="shared" si="110"/>
        <v/>
      </c>
      <c r="AY128" s="26" t="str">
        <f t="shared" si="111"/>
        <v/>
      </c>
      <c r="AZ128" s="26" t="str">
        <f t="shared" si="112"/>
        <v/>
      </c>
      <c r="BA128" s="26" t="str">
        <f t="shared" si="113"/>
        <v/>
      </c>
      <c r="BB128" s="26" t="str">
        <f t="shared" si="114"/>
        <v/>
      </c>
      <c r="BC128" s="26" t="str">
        <f t="shared" si="115"/>
        <v/>
      </c>
      <c r="BD128" s="26" t="str">
        <f t="shared" si="116"/>
        <v/>
      </c>
      <c r="BE128" s="26">
        <f t="shared" si="117"/>
        <v>2</v>
      </c>
      <c r="BF128" s="12">
        <v>1880</v>
      </c>
      <c r="BG128" s="5">
        <f t="shared" si="118"/>
        <v>7.75</v>
      </c>
      <c r="BH128" s="5">
        <f t="shared" si="84"/>
        <v>7</v>
      </c>
      <c r="BI128" s="5">
        <f t="shared" si="119"/>
        <v>10957</v>
      </c>
      <c r="BJ128">
        <v>3</v>
      </c>
      <c r="BK128" s="4">
        <f t="shared" si="85"/>
        <v>62</v>
      </c>
      <c r="BL128" s="3">
        <f t="shared" si="86"/>
        <v>-3</v>
      </c>
      <c r="BM128" s="3">
        <f t="shared" si="87"/>
        <v>0</v>
      </c>
      <c r="BN128" s="3">
        <f t="shared" si="88"/>
        <v>0</v>
      </c>
      <c r="BO128" s="3">
        <f t="shared" si="89"/>
        <v>0</v>
      </c>
      <c r="BP128" s="3">
        <f t="shared" si="90"/>
        <v>0</v>
      </c>
      <c r="BQ128" s="3">
        <f t="shared" si="91"/>
        <v>59</v>
      </c>
      <c r="BR128">
        <v>16</v>
      </c>
      <c r="BS128" s="3">
        <f t="shared" si="92"/>
        <v>75</v>
      </c>
      <c r="BT128" s="3">
        <f t="shared" si="120"/>
        <v>0</v>
      </c>
      <c r="BU128" s="3" t="b">
        <f t="shared" si="93"/>
        <v>1</v>
      </c>
      <c r="BV128" s="3">
        <f t="shared" si="94"/>
        <v>1</v>
      </c>
      <c r="BW128" s="3">
        <f t="shared" si="95"/>
        <v>11033</v>
      </c>
      <c r="BX128" s="3">
        <f t="shared" si="96"/>
        <v>1</v>
      </c>
      <c r="BY128" s="3" t="str">
        <f t="shared" si="97"/>
        <v>Tue</v>
      </c>
      <c r="BZ128" s="20" t="str">
        <f t="shared" si="98"/>
        <v>Tue</v>
      </c>
      <c r="CA128" s="3">
        <f t="shared" si="99"/>
        <v>0</v>
      </c>
      <c r="CB128" s="24">
        <f t="shared" si="100"/>
        <v>0</v>
      </c>
      <c r="CD128" t="s">
        <v>512</v>
      </c>
      <c r="CE128" t="s">
        <v>502</v>
      </c>
      <c r="CH128">
        <v>0</v>
      </c>
      <c r="CI128" s="22">
        <f t="shared" si="101"/>
        <v>0</v>
      </c>
      <c r="CJ128" t="s">
        <v>61</v>
      </c>
      <c r="CK128" s="2">
        <v>44</v>
      </c>
      <c r="CL128" s="20" t="e">
        <f>#REF!</f>
        <v>#REF!</v>
      </c>
    </row>
    <row r="129" spans="1:90" ht="12.75" customHeight="1">
      <c r="A129" s="2">
        <f t="shared" si="121"/>
        <v>127</v>
      </c>
      <c r="B129" t="s">
        <v>4</v>
      </c>
      <c r="C129">
        <v>1880</v>
      </c>
      <c r="D129" s="3">
        <f t="shared" si="63"/>
        <v>7.75</v>
      </c>
      <c r="E129" s="3">
        <f t="shared" si="64"/>
        <v>7</v>
      </c>
      <c r="F129" s="3">
        <f t="shared" si="65"/>
        <v>10957</v>
      </c>
      <c r="G129">
        <v>3</v>
      </c>
      <c r="H129" s="3">
        <f t="shared" si="66"/>
        <v>62</v>
      </c>
      <c r="I129" s="3">
        <f t="shared" si="67"/>
        <v>-3</v>
      </c>
      <c r="J129" s="3">
        <f t="shared" si="68"/>
        <v>0</v>
      </c>
      <c r="K129" s="3">
        <f t="shared" si="69"/>
        <v>0</v>
      </c>
      <c r="L129" s="3">
        <f t="shared" si="70"/>
        <v>0</v>
      </c>
      <c r="M129" s="3">
        <f t="shared" si="71"/>
        <v>0</v>
      </c>
      <c r="N129" s="3">
        <f t="shared" si="72"/>
        <v>59</v>
      </c>
      <c r="O129">
        <v>26</v>
      </c>
      <c r="P129" s="3">
        <f t="shared" si="73"/>
        <v>0</v>
      </c>
      <c r="Q129" s="3">
        <f t="shared" si="74"/>
        <v>85</v>
      </c>
      <c r="R129" s="3" t="b">
        <f t="shared" si="75"/>
        <v>1</v>
      </c>
      <c r="S129" s="3">
        <f t="shared" si="76"/>
        <v>1</v>
      </c>
      <c r="T129" s="3">
        <f t="shared" si="77"/>
        <v>11043</v>
      </c>
      <c r="U129" s="3">
        <f t="shared" si="78"/>
        <v>4</v>
      </c>
      <c r="V129" s="18" t="str">
        <f t="shared" si="79"/>
        <v>Fri</v>
      </c>
      <c r="W129" s="1" t="s">
        <v>5</v>
      </c>
      <c r="X129" s="3">
        <f t="shared" si="80"/>
        <v>13</v>
      </c>
      <c r="Y129" s="3">
        <f t="shared" si="81"/>
        <v>4</v>
      </c>
      <c r="Z129" s="3">
        <f t="shared" si="82"/>
        <v>0</v>
      </c>
      <c r="AA129" s="3">
        <f t="shared" si="83"/>
        <v>11039</v>
      </c>
      <c r="AB129" t="s">
        <v>300</v>
      </c>
      <c r="AC129" t="s">
        <v>131</v>
      </c>
      <c r="AD129" s="26" t="s">
        <v>14</v>
      </c>
      <c r="AK129" t="s">
        <v>86</v>
      </c>
      <c r="AL129" t="s">
        <v>110</v>
      </c>
      <c r="AM129" t="s">
        <v>929</v>
      </c>
      <c r="AN129" s="26" t="s">
        <v>979</v>
      </c>
      <c r="AO129" s="26" t="s">
        <v>24</v>
      </c>
      <c r="AP129" s="26">
        <f t="shared" si="102"/>
        <v>1</v>
      </c>
      <c r="AQ129" s="26" t="str">
        <f t="shared" si="103"/>
        <v/>
      </c>
      <c r="AR129" s="26" t="str">
        <f t="shared" si="104"/>
        <v/>
      </c>
      <c r="AS129" s="26" t="str">
        <f t="shared" si="105"/>
        <v/>
      </c>
      <c r="AT129" s="26" t="str">
        <f t="shared" si="106"/>
        <v/>
      </c>
      <c r="AU129" s="26" t="str">
        <f t="shared" si="107"/>
        <v/>
      </c>
      <c r="AV129" s="26" t="str">
        <f t="shared" si="108"/>
        <v/>
      </c>
      <c r="AW129" s="26" t="str">
        <f t="shared" si="109"/>
        <v/>
      </c>
      <c r="AX129" s="26" t="str">
        <f t="shared" si="110"/>
        <v/>
      </c>
      <c r="AY129" s="26" t="str">
        <f t="shared" si="111"/>
        <v/>
      </c>
      <c r="AZ129" s="26" t="str">
        <f t="shared" si="112"/>
        <v/>
      </c>
      <c r="BA129" s="26" t="str">
        <f t="shared" si="113"/>
        <v/>
      </c>
      <c r="BB129" s="26" t="str">
        <f t="shared" si="114"/>
        <v/>
      </c>
      <c r="BC129" s="26" t="str">
        <f t="shared" si="115"/>
        <v/>
      </c>
      <c r="BD129" s="26" t="str">
        <f t="shared" si="116"/>
        <v/>
      </c>
      <c r="BE129" s="26">
        <f t="shared" si="117"/>
        <v>1</v>
      </c>
      <c r="BF129" s="2">
        <v>1880</v>
      </c>
      <c r="BG129" s="5">
        <f t="shared" si="118"/>
        <v>7.75</v>
      </c>
      <c r="BH129" s="5">
        <f t="shared" si="84"/>
        <v>7</v>
      </c>
      <c r="BI129" s="5">
        <f t="shared" si="119"/>
        <v>10957</v>
      </c>
      <c r="BJ129">
        <v>3</v>
      </c>
      <c r="BK129" s="4">
        <f t="shared" si="85"/>
        <v>62</v>
      </c>
      <c r="BL129" s="3">
        <f t="shared" si="86"/>
        <v>-3</v>
      </c>
      <c r="BM129" s="3">
        <f t="shared" si="87"/>
        <v>0</v>
      </c>
      <c r="BN129" s="3">
        <f t="shared" si="88"/>
        <v>0</v>
      </c>
      <c r="BO129" s="3">
        <f t="shared" si="89"/>
        <v>0</v>
      </c>
      <c r="BP129" s="3">
        <f t="shared" si="90"/>
        <v>0</v>
      </c>
      <c r="BQ129" s="3">
        <f t="shared" si="91"/>
        <v>59</v>
      </c>
      <c r="BR129">
        <v>10</v>
      </c>
      <c r="BS129" s="3">
        <f t="shared" si="92"/>
        <v>69</v>
      </c>
      <c r="BT129" s="3">
        <f t="shared" si="120"/>
        <v>0</v>
      </c>
      <c r="BU129" s="3" t="b">
        <f t="shared" si="93"/>
        <v>1</v>
      </c>
      <c r="BV129" s="3">
        <f t="shared" si="94"/>
        <v>1</v>
      </c>
      <c r="BW129" s="3">
        <f t="shared" si="95"/>
        <v>11027</v>
      </c>
      <c r="BX129" s="3">
        <f t="shared" si="96"/>
        <v>2</v>
      </c>
      <c r="BY129" s="3" t="str">
        <f t="shared" si="97"/>
        <v>Wed</v>
      </c>
      <c r="BZ129" s="20" t="str">
        <f t="shared" si="98"/>
        <v>Wed</v>
      </c>
      <c r="CA129" s="3">
        <f t="shared" si="99"/>
        <v>12</v>
      </c>
      <c r="CB129" s="24">
        <f t="shared" si="100"/>
        <v>12</v>
      </c>
      <c r="CD129" t="s">
        <v>503</v>
      </c>
      <c r="CE129" t="s">
        <v>504</v>
      </c>
      <c r="CF129" t="s">
        <v>505</v>
      </c>
      <c r="CG129">
        <v>120</v>
      </c>
      <c r="CH129">
        <v>0</v>
      </c>
      <c r="CI129" s="22">
        <f t="shared" si="101"/>
        <v>0</v>
      </c>
      <c r="CJ129" t="s">
        <v>297</v>
      </c>
      <c r="CK129" s="2">
        <v>46</v>
      </c>
      <c r="CL129" s="20" t="e">
        <f>#REF!</f>
        <v>#REF!</v>
      </c>
    </row>
    <row r="130" spans="1:90" ht="12.75" customHeight="1">
      <c r="A130" s="2">
        <f t="shared" si="121"/>
        <v>128</v>
      </c>
      <c r="B130" t="s">
        <v>4</v>
      </c>
      <c r="C130">
        <v>1880</v>
      </c>
      <c r="D130" s="3">
        <f t="shared" si="63"/>
        <v>7.75</v>
      </c>
      <c r="E130" s="3">
        <f t="shared" si="64"/>
        <v>7</v>
      </c>
      <c r="F130" s="3">
        <f t="shared" si="65"/>
        <v>10957</v>
      </c>
      <c r="G130">
        <v>3</v>
      </c>
      <c r="H130" s="3">
        <f t="shared" si="66"/>
        <v>62</v>
      </c>
      <c r="I130" s="3">
        <f t="shared" si="67"/>
        <v>-3</v>
      </c>
      <c r="J130" s="3">
        <f t="shared" si="68"/>
        <v>0</v>
      </c>
      <c r="K130" s="3">
        <f t="shared" si="69"/>
        <v>0</v>
      </c>
      <c r="L130" s="3">
        <f t="shared" si="70"/>
        <v>0</v>
      </c>
      <c r="M130" s="3">
        <f t="shared" si="71"/>
        <v>0</v>
      </c>
      <c r="N130" s="3">
        <f t="shared" si="72"/>
        <v>59</v>
      </c>
      <c r="O130">
        <v>26</v>
      </c>
      <c r="P130" s="3">
        <f t="shared" si="73"/>
        <v>0</v>
      </c>
      <c r="Q130" s="3">
        <f t="shared" si="74"/>
        <v>85</v>
      </c>
      <c r="R130" s="3" t="b">
        <f t="shared" si="75"/>
        <v>1</v>
      </c>
      <c r="S130" s="3">
        <f t="shared" si="76"/>
        <v>1</v>
      </c>
      <c r="T130" s="3">
        <f t="shared" si="77"/>
        <v>11043</v>
      </c>
      <c r="U130" s="3">
        <f t="shared" si="78"/>
        <v>4</v>
      </c>
      <c r="V130" s="18" t="str">
        <f t="shared" si="79"/>
        <v>Fri</v>
      </c>
      <c r="W130" s="1" t="s">
        <v>5</v>
      </c>
      <c r="X130" s="3">
        <f t="shared" si="80"/>
        <v>13</v>
      </c>
      <c r="Y130" s="3">
        <f t="shared" si="81"/>
        <v>4</v>
      </c>
      <c r="Z130" s="3">
        <f t="shared" si="82"/>
        <v>0</v>
      </c>
      <c r="AA130" s="3">
        <f t="shared" si="83"/>
        <v>11039</v>
      </c>
      <c r="AB130" t="s">
        <v>299</v>
      </c>
      <c r="AC130" t="s">
        <v>69</v>
      </c>
      <c r="AD130" s="26" t="s">
        <v>14</v>
      </c>
      <c r="AH130" t="s">
        <v>22</v>
      </c>
      <c r="AI130" t="s">
        <v>929</v>
      </c>
      <c r="AK130" t="s">
        <v>86</v>
      </c>
      <c r="AL130" t="s">
        <v>179</v>
      </c>
      <c r="AM130" t="s">
        <v>929</v>
      </c>
      <c r="AN130" s="26" t="s">
        <v>979</v>
      </c>
      <c r="AO130" s="26" t="s">
        <v>24</v>
      </c>
      <c r="AP130" s="26">
        <f t="shared" si="102"/>
        <v>1</v>
      </c>
      <c r="AQ130" s="26" t="str">
        <f t="shared" si="103"/>
        <v/>
      </c>
      <c r="AR130" s="26" t="str">
        <f t="shared" si="104"/>
        <v/>
      </c>
      <c r="AS130" s="26" t="str">
        <f t="shared" si="105"/>
        <v/>
      </c>
      <c r="AT130" s="26" t="str">
        <f t="shared" si="106"/>
        <v/>
      </c>
      <c r="AU130" s="26" t="str">
        <f t="shared" si="107"/>
        <v/>
      </c>
      <c r="AV130" s="26" t="str">
        <f t="shared" si="108"/>
        <v/>
      </c>
      <c r="AW130" s="26" t="str">
        <f t="shared" si="109"/>
        <v/>
      </c>
      <c r="AX130" s="26" t="str">
        <f t="shared" si="110"/>
        <v/>
      </c>
      <c r="AY130" s="26" t="str">
        <f t="shared" si="111"/>
        <v/>
      </c>
      <c r="AZ130" s="26" t="str">
        <f t="shared" si="112"/>
        <v/>
      </c>
      <c r="BA130" s="26" t="str">
        <f t="shared" si="113"/>
        <v/>
      </c>
      <c r="BB130" s="26" t="str">
        <f t="shared" si="114"/>
        <v/>
      </c>
      <c r="BC130" s="26" t="str">
        <f t="shared" si="115"/>
        <v/>
      </c>
      <c r="BD130" s="26" t="str">
        <f t="shared" si="116"/>
        <v/>
      </c>
      <c r="BE130" s="26">
        <f t="shared" si="117"/>
        <v>1</v>
      </c>
      <c r="BF130" s="2">
        <v>1880</v>
      </c>
      <c r="BG130" s="5">
        <f t="shared" si="118"/>
        <v>7.75</v>
      </c>
      <c r="BH130" s="5">
        <f t="shared" si="84"/>
        <v>7</v>
      </c>
      <c r="BI130" s="5">
        <f t="shared" si="119"/>
        <v>10957</v>
      </c>
      <c r="BJ130">
        <v>3</v>
      </c>
      <c r="BK130" s="4">
        <f t="shared" si="85"/>
        <v>62</v>
      </c>
      <c r="BL130" s="3">
        <f t="shared" si="86"/>
        <v>-3</v>
      </c>
      <c r="BM130" s="3">
        <f t="shared" si="87"/>
        <v>0</v>
      </c>
      <c r="BN130" s="3">
        <f t="shared" si="88"/>
        <v>0</v>
      </c>
      <c r="BO130" s="3">
        <f t="shared" si="89"/>
        <v>0</v>
      </c>
      <c r="BP130" s="3">
        <f t="shared" si="90"/>
        <v>0</v>
      </c>
      <c r="BQ130" s="3">
        <f t="shared" si="91"/>
        <v>59</v>
      </c>
      <c r="BR130">
        <v>20</v>
      </c>
      <c r="BS130" s="3">
        <f t="shared" si="92"/>
        <v>79</v>
      </c>
      <c r="BT130" s="3">
        <f t="shared" si="120"/>
        <v>0</v>
      </c>
      <c r="BU130" s="3" t="b">
        <f t="shared" si="93"/>
        <v>1</v>
      </c>
      <c r="BV130" s="3">
        <f t="shared" si="94"/>
        <v>1</v>
      </c>
      <c r="BW130" s="3">
        <f t="shared" si="95"/>
        <v>11037</v>
      </c>
      <c r="BX130" s="3">
        <f t="shared" si="96"/>
        <v>5</v>
      </c>
      <c r="BY130" s="3" t="str">
        <f t="shared" si="97"/>
        <v>Sat</v>
      </c>
      <c r="BZ130" s="20" t="str">
        <f t="shared" si="98"/>
        <v>Sat</v>
      </c>
      <c r="CA130" s="3">
        <f t="shared" si="99"/>
        <v>2</v>
      </c>
      <c r="CB130" s="24">
        <f t="shared" si="100"/>
        <v>2</v>
      </c>
      <c r="CD130" t="s">
        <v>503</v>
      </c>
      <c r="CE130" t="s">
        <v>517</v>
      </c>
      <c r="CF130" t="s">
        <v>508</v>
      </c>
      <c r="CG130">
        <v>60</v>
      </c>
      <c r="CH130">
        <v>7</v>
      </c>
      <c r="CI130" s="22">
        <f t="shared" si="101"/>
        <v>1.9178082191780823E-2</v>
      </c>
      <c r="CJ130" t="s">
        <v>297</v>
      </c>
      <c r="CK130" s="2">
        <v>46</v>
      </c>
      <c r="CL130" s="20" t="e">
        <f>#REF!</f>
        <v>#REF!</v>
      </c>
    </row>
    <row r="131" spans="1:90" ht="12.75" hidden="1" customHeight="1">
      <c r="A131" s="2">
        <f t="shared" si="121"/>
        <v>129</v>
      </c>
      <c r="B131" t="s">
        <v>4</v>
      </c>
      <c r="C131">
        <v>1880</v>
      </c>
      <c r="D131" s="3">
        <f t="shared" ref="D131:D198" si="122">((C131-1850)+1)/4</f>
        <v>7.75</v>
      </c>
      <c r="E131" s="3">
        <f t="shared" ref="E131:E198" si="123">INT(D131)</f>
        <v>7</v>
      </c>
      <c r="F131" s="3">
        <f t="shared" ref="F131:F198" si="124">((C131-1850)*365)+E131</f>
        <v>10957</v>
      </c>
      <c r="G131">
        <v>3</v>
      </c>
      <c r="H131" s="3">
        <f t="shared" ref="H131:H198" si="125">(G131-1)*31</f>
        <v>62</v>
      </c>
      <c r="I131" s="3">
        <f t="shared" ref="I131:I198" si="126">IF($G131&gt;2,-3,0)</f>
        <v>-3</v>
      </c>
      <c r="J131" s="3">
        <f t="shared" ref="J131:J198" si="127">IF($G131&gt;4,-1,0)</f>
        <v>0</v>
      </c>
      <c r="K131" s="3">
        <f t="shared" ref="K131:K198" si="128">IF($G131&gt;6,-1,0)</f>
        <v>0</v>
      </c>
      <c r="L131" s="3">
        <f t="shared" ref="L131:L198" si="129">IF($G131&gt;9,-1,0)</f>
        <v>0</v>
      </c>
      <c r="M131" s="3">
        <f t="shared" ref="M131:M198" si="130">IF($G131&gt;11,-1,0)</f>
        <v>0</v>
      </c>
      <c r="N131" s="3">
        <f t="shared" ref="N131:N198" si="131">SUM(H131:M131)</f>
        <v>59</v>
      </c>
      <c r="O131">
        <v>26</v>
      </c>
      <c r="P131" s="3">
        <f t="shared" ref="P131:P146" si="132">MOD(C131,4)</f>
        <v>0</v>
      </c>
      <c r="Q131" s="3">
        <f t="shared" ref="Q131:Q146" si="133">N131+O131</f>
        <v>85</v>
      </c>
      <c r="R131" s="3" t="b">
        <f t="shared" ref="R131:R198" si="134">AND(P131=0,Q131&gt;59)</f>
        <v>1</v>
      </c>
      <c r="S131" s="3">
        <f t="shared" ref="S131:S198" si="135">IF(R131=TRUE,1,0)</f>
        <v>1</v>
      </c>
      <c r="T131" s="3">
        <f t="shared" ref="T131:T146" si="136">SUM(F131,N131,O131,S131)</f>
        <v>11043</v>
      </c>
      <c r="U131" s="3">
        <f t="shared" ref="U131:U198" si="137">MOD(T131,7)</f>
        <v>4</v>
      </c>
      <c r="V131" s="18" t="str">
        <f t="shared" ref="V131:V198" si="138">MID("MonTueWedThuFriSatSun",U131*3+1,3)</f>
        <v>Fri</v>
      </c>
      <c r="W131" s="1" t="s">
        <v>5</v>
      </c>
      <c r="X131" s="3">
        <f t="shared" ref="X131:X198" si="139">FIND(W131,"FriThuWedTueMonSunSatWFr")</f>
        <v>13</v>
      </c>
      <c r="Y131" s="3">
        <f t="shared" ref="Y131:Y198" si="140">INT(X131/3)</f>
        <v>4</v>
      </c>
      <c r="Z131" s="3">
        <f t="shared" ref="Z131:Z146" si="141">IF(B131="WMG",-1,0)</f>
        <v>0</v>
      </c>
      <c r="AA131" s="3">
        <f t="shared" ref="AA131:AA198" si="142">T131-Y131+Z131</f>
        <v>11039</v>
      </c>
      <c r="AB131" t="s">
        <v>302</v>
      </c>
      <c r="AC131" t="s">
        <v>34</v>
      </c>
      <c r="AD131" s="26" t="s">
        <v>14</v>
      </c>
      <c r="AK131" t="s">
        <v>301</v>
      </c>
      <c r="AN131" s="26" t="s">
        <v>981</v>
      </c>
      <c r="AO131" s="26" t="s">
        <v>36</v>
      </c>
      <c r="AP131" s="26" t="str">
        <f t="shared" si="102"/>
        <v/>
      </c>
      <c r="AQ131" s="26" t="str">
        <f t="shared" si="103"/>
        <v/>
      </c>
      <c r="AR131" s="26" t="str">
        <f t="shared" si="104"/>
        <v/>
      </c>
      <c r="AS131" s="26" t="str">
        <f t="shared" si="105"/>
        <v/>
      </c>
      <c r="AT131" s="26" t="str">
        <f t="shared" si="106"/>
        <v/>
      </c>
      <c r="AU131" s="26" t="str">
        <f t="shared" si="107"/>
        <v/>
      </c>
      <c r="AV131" s="26" t="str">
        <f t="shared" si="108"/>
        <v/>
      </c>
      <c r="AW131" s="26" t="str">
        <f t="shared" si="109"/>
        <v/>
      </c>
      <c r="AX131" s="26" t="str">
        <f t="shared" si="110"/>
        <v/>
      </c>
      <c r="AY131" s="26" t="str">
        <f t="shared" si="111"/>
        <v/>
      </c>
      <c r="AZ131" s="26" t="str">
        <f t="shared" si="112"/>
        <v/>
      </c>
      <c r="BA131" s="26" t="str">
        <f t="shared" si="113"/>
        <v/>
      </c>
      <c r="BB131" s="26" t="str">
        <f t="shared" si="114"/>
        <v/>
      </c>
      <c r="BC131" s="26" t="str">
        <f t="shared" si="115"/>
        <v/>
      </c>
      <c r="BD131" s="26" t="str">
        <f t="shared" si="116"/>
        <v/>
      </c>
      <c r="BE131" s="26">
        <f t="shared" si="117"/>
        <v>0</v>
      </c>
      <c r="BF131" s="2">
        <v>0</v>
      </c>
      <c r="BG131" s="5">
        <f t="shared" si="118"/>
        <v>-462.25</v>
      </c>
      <c r="BH131" s="5">
        <f t="shared" ref="BH131:BH198" si="143">INT(BG131)</f>
        <v>-463</v>
      </c>
      <c r="BI131" s="5">
        <f t="shared" si="119"/>
        <v>-675713</v>
      </c>
      <c r="BJ131" t="s">
        <v>500</v>
      </c>
      <c r="BK131" s="4" t="e">
        <f t="shared" ref="BK131:BK198" si="144">(BJ131-1)*31</f>
        <v>#VALUE!</v>
      </c>
      <c r="BL131" s="3">
        <f t="shared" ref="BL131:BL198" si="145">IF(BJ131&gt;2,-3,0)</f>
        <v>-3</v>
      </c>
      <c r="BM131" s="3">
        <f t="shared" ref="BM131:BM198" si="146">IF(BJ131&gt;4,-1,0)</f>
        <v>-1</v>
      </c>
      <c r="BN131" s="3">
        <f t="shared" ref="BN131:BN198" si="147">IF(BJ131&gt;6,-1,0)</f>
        <v>-1</v>
      </c>
      <c r="BO131" s="3">
        <f t="shared" ref="BO131:BO198" si="148">IF(BJ131&gt;9,-1,0)</f>
        <v>-1</v>
      </c>
      <c r="BP131" s="3">
        <f t="shared" ref="BP131:BP198" si="149">IF(BJ131&gt;11,-1,0)</f>
        <v>-1</v>
      </c>
      <c r="BQ131" s="3" t="e">
        <f t="shared" ref="BQ131:BQ198" si="150">SUM(BK131:BP131)</f>
        <v>#VALUE!</v>
      </c>
      <c r="BR131" t="s">
        <v>500</v>
      </c>
      <c r="BS131" s="3" t="e">
        <f t="shared" ref="BS131:BS198" si="151">BQ131+BR131</f>
        <v>#VALUE!</v>
      </c>
      <c r="BT131" s="3">
        <f t="shared" si="120"/>
        <v>0</v>
      </c>
      <c r="BU131" s="3" t="e">
        <f t="shared" ref="BU131:BU198" si="152">AND(BT131=0,BS131&gt;59)</f>
        <v>#VALUE!</v>
      </c>
      <c r="BV131" s="3" t="e">
        <f t="shared" ref="BV131:BV198" si="153">IF(BU131=TRUE,1,0)</f>
        <v>#VALUE!</v>
      </c>
      <c r="BW131" s="3" t="e">
        <f t="shared" ref="BW131:BW198" si="154">SUM(BI131,BS131,BV131)</f>
        <v>#VALUE!</v>
      </c>
      <c r="BX131" s="3" t="e">
        <f t="shared" ref="BX131:BX198" si="155">MOD(BW131,7)</f>
        <v>#VALUE!</v>
      </c>
      <c r="BY131" s="3" t="e">
        <f t="shared" ref="BY131:BY198" si="156">MID("MonTueWedThuFriSatSun",BX131*3+1,3)</f>
        <v>#VALUE!</v>
      </c>
      <c r="BZ131" s="20" t="str">
        <f t="shared" ref="BZ131:BZ146" si="157">IF(BF131&lt;(C131-10),"",BY131)</f>
        <v/>
      </c>
      <c r="CA131" s="3" t="e">
        <f t="shared" ref="CA131:CA198" si="158">AA131-BW131</f>
        <v>#VALUE!</v>
      </c>
      <c r="CB131" s="24" t="str">
        <f t="shared" ref="CB131:CB146" si="159">IF(BF131&lt;(C131-10),"",CA131)</f>
        <v/>
      </c>
      <c r="CD131" t="s">
        <v>503</v>
      </c>
      <c r="CE131" t="s">
        <v>36</v>
      </c>
      <c r="CF131" t="s">
        <v>560</v>
      </c>
      <c r="CH131">
        <v>0</v>
      </c>
      <c r="CI131" s="22">
        <f t="shared" ref="CI131:CI198" si="160">CH131/365</f>
        <v>0</v>
      </c>
      <c r="CJ131" t="s">
        <v>297</v>
      </c>
      <c r="CK131" s="2">
        <v>46</v>
      </c>
      <c r="CL131" s="20" t="e">
        <f>#REF!</f>
        <v>#REF!</v>
      </c>
    </row>
    <row r="132" spans="1:90" ht="12.75" hidden="1" customHeight="1">
      <c r="A132" s="2">
        <f t="shared" si="121"/>
        <v>130</v>
      </c>
      <c r="B132" t="s">
        <v>4</v>
      </c>
      <c r="C132">
        <v>1880</v>
      </c>
      <c r="D132" s="3">
        <f t="shared" si="122"/>
        <v>7.75</v>
      </c>
      <c r="E132" s="3">
        <f t="shared" si="123"/>
        <v>7</v>
      </c>
      <c r="F132" s="3">
        <f t="shared" si="124"/>
        <v>10957</v>
      </c>
      <c r="G132">
        <v>3</v>
      </c>
      <c r="H132" s="3">
        <f t="shared" si="125"/>
        <v>62</v>
      </c>
      <c r="I132" s="3">
        <f t="shared" si="126"/>
        <v>-3</v>
      </c>
      <c r="J132" s="3">
        <f t="shared" si="127"/>
        <v>0</v>
      </c>
      <c r="K132" s="3">
        <f t="shared" si="128"/>
        <v>0</v>
      </c>
      <c r="L132" s="3">
        <f t="shared" si="129"/>
        <v>0</v>
      </c>
      <c r="M132" s="3">
        <f t="shared" si="130"/>
        <v>0</v>
      </c>
      <c r="N132" s="3">
        <f t="shared" si="131"/>
        <v>59</v>
      </c>
      <c r="O132">
        <v>26</v>
      </c>
      <c r="P132" s="3">
        <f t="shared" si="132"/>
        <v>0</v>
      </c>
      <c r="Q132" s="3">
        <f t="shared" si="133"/>
        <v>85</v>
      </c>
      <c r="R132" s="3" t="b">
        <f t="shared" si="134"/>
        <v>1</v>
      </c>
      <c r="S132" s="3">
        <f t="shared" si="135"/>
        <v>1</v>
      </c>
      <c r="T132" s="3">
        <f t="shared" si="136"/>
        <v>11043</v>
      </c>
      <c r="U132" s="3">
        <f t="shared" si="137"/>
        <v>4</v>
      </c>
      <c r="V132" s="18" t="str">
        <f t="shared" si="138"/>
        <v>Fri</v>
      </c>
      <c r="W132" s="1" t="s">
        <v>5</v>
      </c>
      <c r="X132" s="3">
        <f t="shared" si="139"/>
        <v>13</v>
      </c>
      <c r="Y132" s="3">
        <f t="shared" si="140"/>
        <v>4</v>
      </c>
      <c r="Z132" s="3">
        <f t="shared" si="141"/>
        <v>0</v>
      </c>
      <c r="AA132" s="3">
        <f t="shared" si="142"/>
        <v>11039</v>
      </c>
      <c r="AB132" t="s">
        <v>184</v>
      </c>
      <c r="AC132" t="s">
        <v>20</v>
      </c>
      <c r="AD132" s="26" t="s">
        <v>14</v>
      </c>
      <c r="AK132" t="s">
        <v>301</v>
      </c>
      <c r="AN132" s="26" t="s">
        <v>981</v>
      </c>
      <c r="AO132" s="26" t="s">
        <v>36</v>
      </c>
      <c r="AP132" s="26" t="str">
        <f t="shared" ref="AP132:AP199" si="161">IF(AO132="Drunkenness",1,"")</f>
        <v/>
      </c>
      <c r="AQ132" s="26" t="str">
        <f t="shared" ref="AQ132:AQ199" si="162">IF(AO132="Theft",2,"")</f>
        <v/>
      </c>
      <c r="AR132" s="26" t="str">
        <f t="shared" ref="AR132:AR199" si="163">IF(AO132="vagrant or beggar",3,"")</f>
        <v/>
      </c>
      <c r="AS132" s="26" t="str">
        <f t="shared" ref="AS132:AS199" si="164">IF(AO132="Assault",4,"")</f>
        <v/>
      </c>
      <c r="AT132" s="26" t="str">
        <f t="shared" ref="AT132:AT199" si="165">IF(AO132="Criminal damage",5,"")</f>
        <v/>
      </c>
      <c r="AU132" s="26" t="str">
        <f t="shared" ref="AU132:AU199" si="166">IF(AO132="School",6,"")</f>
        <v/>
      </c>
      <c r="AV132" s="26" t="str">
        <f t="shared" ref="AV132:AV199" si="167">IF(AO132="sexual",7,"")</f>
        <v/>
      </c>
      <c r="AW132" s="26" t="str">
        <f t="shared" ref="AW132:AW199" si="168">IF(AO132="dog licence",8,"")</f>
        <v/>
      </c>
      <c r="AX132" s="26" t="str">
        <f t="shared" ref="AX132:AX199" si="169">IF(AO132="animals",9,"")</f>
        <v/>
      </c>
      <c r="AY132" s="26" t="str">
        <f t="shared" ref="AY132:AY199" si="170">IF(AO132="maintenance",10,"")</f>
        <v/>
      </c>
      <c r="AZ132" s="26" t="str">
        <f t="shared" ref="AZ132:AZ199" si="171">IF(AO132="Poaching",11,"")</f>
        <v/>
      </c>
      <c r="BA132" s="26" t="str">
        <f t="shared" ref="BA132:BA199" si="172">IF(AO132="driving",12,"")</f>
        <v/>
      </c>
      <c r="BB132" s="26" t="str">
        <f t="shared" ref="BB132:BB199" si="173">IF(AO132="disorderly",13,"")</f>
        <v/>
      </c>
      <c r="BC132" s="26" t="str">
        <f t="shared" ref="BC132:BC199" si="174">IF(AO132="public health",14,"")</f>
        <v/>
      </c>
      <c r="BD132" s="26" t="str">
        <f t="shared" ref="BD132:BD199" si="175">IF(AP132="other",15,"")</f>
        <v/>
      </c>
      <c r="BE132" s="26">
        <f t="shared" ref="BE132:BE199" si="176">SUM(AP132:BC132)</f>
        <v>0</v>
      </c>
      <c r="BF132" s="2">
        <v>0</v>
      </c>
      <c r="BG132" s="5">
        <f t="shared" si="118"/>
        <v>-462.25</v>
      </c>
      <c r="BH132" s="5">
        <f t="shared" si="143"/>
        <v>-463</v>
      </c>
      <c r="BI132" s="5">
        <f t="shared" si="119"/>
        <v>-675713</v>
      </c>
      <c r="BJ132" t="s">
        <v>500</v>
      </c>
      <c r="BK132" s="4" t="e">
        <f t="shared" si="144"/>
        <v>#VALUE!</v>
      </c>
      <c r="BL132" s="3">
        <f t="shared" si="145"/>
        <v>-3</v>
      </c>
      <c r="BM132" s="3">
        <f t="shared" si="146"/>
        <v>-1</v>
      </c>
      <c r="BN132" s="3">
        <f t="shared" si="147"/>
        <v>-1</v>
      </c>
      <c r="BO132" s="3">
        <f t="shared" si="148"/>
        <v>-1</v>
      </c>
      <c r="BP132" s="3">
        <f t="shared" si="149"/>
        <v>-1</v>
      </c>
      <c r="BQ132" s="3" t="e">
        <f t="shared" si="150"/>
        <v>#VALUE!</v>
      </c>
      <c r="BR132" t="s">
        <v>500</v>
      </c>
      <c r="BS132" s="3" t="e">
        <f t="shared" si="151"/>
        <v>#VALUE!</v>
      </c>
      <c r="BT132" s="3">
        <f t="shared" si="120"/>
        <v>0</v>
      </c>
      <c r="BU132" s="3" t="e">
        <f t="shared" si="152"/>
        <v>#VALUE!</v>
      </c>
      <c r="BV132" s="3" t="e">
        <f t="shared" si="153"/>
        <v>#VALUE!</v>
      </c>
      <c r="BW132" s="3" t="e">
        <f t="shared" si="154"/>
        <v>#VALUE!</v>
      </c>
      <c r="BX132" s="3" t="e">
        <f t="shared" si="155"/>
        <v>#VALUE!</v>
      </c>
      <c r="BY132" s="3" t="e">
        <f t="shared" si="156"/>
        <v>#VALUE!</v>
      </c>
      <c r="BZ132" s="20" t="str">
        <f t="shared" si="157"/>
        <v/>
      </c>
      <c r="CA132" s="3" t="e">
        <f t="shared" si="158"/>
        <v>#VALUE!</v>
      </c>
      <c r="CB132" s="24" t="str">
        <f t="shared" si="159"/>
        <v/>
      </c>
      <c r="CD132" t="s">
        <v>503</v>
      </c>
      <c r="CE132" t="s">
        <v>36</v>
      </c>
      <c r="CF132" t="s">
        <v>560</v>
      </c>
      <c r="CH132">
        <v>0</v>
      </c>
      <c r="CI132" s="22">
        <f t="shared" si="160"/>
        <v>0</v>
      </c>
      <c r="CJ132" t="s">
        <v>297</v>
      </c>
      <c r="CK132" s="2">
        <v>46</v>
      </c>
      <c r="CL132" s="20" t="e">
        <f>#REF!</f>
        <v>#REF!</v>
      </c>
    </row>
    <row r="133" spans="1:90" ht="12.75" customHeight="1">
      <c r="A133" s="2">
        <f t="shared" si="121"/>
        <v>131</v>
      </c>
      <c r="B133" t="s">
        <v>4</v>
      </c>
      <c r="C133">
        <v>1880</v>
      </c>
      <c r="D133" s="3">
        <f t="shared" si="122"/>
        <v>7.75</v>
      </c>
      <c r="E133" s="3">
        <f t="shared" si="123"/>
        <v>7</v>
      </c>
      <c r="F133" s="3">
        <f t="shared" si="124"/>
        <v>10957</v>
      </c>
      <c r="G133">
        <v>3</v>
      </c>
      <c r="H133" s="3">
        <f t="shared" si="125"/>
        <v>62</v>
      </c>
      <c r="I133" s="3">
        <f t="shared" si="126"/>
        <v>-3</v>
      </c>
      <c r="J133" s="3">
        <f t="shared" si="127"/>
        <v>0</v>
      </c>
      <c r="K133" s="3">
        <f t="shared" si="128"/>
        <v>0</v>
      </c>
      <c r="L133" s="3">
        <f t="shared" si="129"/>
        <v>0</v>
      </c>
      <c r="M133" s="3">
        <f t="shared" si="130"/>
        <v>0</v>
      </c>
      <c r="N133" s="3">
        <f t="shared" si="131"/>
        <v>59</v>
      </c>
      <c r="O133">
        <v>26</v>
      </c>
      <c r="P133" s="3">
        <f t="shared" si="132"/>
        <v>0</v>
      </c>
      <c r="Q133" s="3">
        <f t="shared" si="133"/>
        <v>85</v>
      </c>
      <c r="R133" s="3" t="b">
        <f t="shared" si="134"/>
        <v>1</v>
      </c>
      <c r="S133" s="3">
        <f t="shared" si="135"/>
        <v>1</v>
      </c>
      <c r="T133" s="3">
        <f t="shared" si="136"/>
        <v>11043</v>
      </c>
      <c r="U133" s="3">
        <f t="shared" si="137"/>
        <v>4</v>
      </c>
      <c r="V133" s="18" t="str">
        <f t="shared" si="138"/>
        <v>Fri</v>
      </c>
      <c r="W133" s="1" t="s">
        <v>7</v>
      </c>
      <c r="X133" s="3">
        <f t="shared" si="139"/>
        <v>19</v>
      </c>
      <c r="Y133" s="3">
        <f t="shared" si="140"/>
        <v>6</v>
      </c>
      <c r="Z133" s="3">
        <f t="shared" si="141"/>
        <v>0</v>
      </c>
      <c r="AA133" s="3">
        <f t="shared" si="142"/>
        <v>11037</v>
      </c>
      <c r="AB133" t="s">
        <v>292</v>
      </c>
      <c r="AC133" t="s">
        <v>47</v>
      </c>
      <c r="AD133" s="26" t="s">
        <v>14</v>
      </c>
      <c r="AG133" s="27" t="s">
        <v>293</v>
      </c>
      <c r="AH133" t="s">
        <v>83</v>
      </c>
      <c r="AI133" t="s">
        <v>930</v>
      </c>
      <c r="AJ133" t="s">
        <v>251</v>
      </c>
      <c r="AK133" t="s">
        <v>294</v>
      </c>
      <c r="AN133" s="26" t="s">
        <v>978</v>
      </c>
      <c r="AO133" s="26" t="s">
        <v>40</v>
      </c>
      <c r="AP133" s="26" t="str">
        <f t="shared" si="161"/>
        <v/>
      </c>
      <c r="AQ133" s="26">
        <f t="shared" si="162"/>
        <v>2</v>
      </c>
      <c r="AR133" s="26" t="str">
        <f t="shared" si="163"/>
        <v/>
      </c>
      <c r="AS133" s="26" t="str">
        <f t="shared" si="164"/>
        <v/>
      </c>
      <c r="AT133" s="26" t="str">
        <f t="shared" si="165"/>
        <v/>
      </c>
      <c r="AU133" s="26" t="str">
        <f t="shared" si="166"/>
        <v/>
      </c>
      <c r="AV133" s="26" t="str">
        <f t="shared" si="167"/>
        <v/>
      </c>
      <c r="AW133" s="26" t="str">
        <f t="shared" si="168"/>
        <v/>
      </c>
      <c r="AX133" s="26" t="str">
        <f t="shared" si="169"/>
        <v/>
      </c>
      <c r="AY133" s="26" t="str">
        <f t="shared" si="170"/>
        <v/>
      </c>
      <c r="AZ133" s="26" t="str">
        <f t="shared" si="171"/>
        <v/>
      </c>
      <c r="BA133" s="26" t="str">
        <f t="shared" si="172"/>
        <v/>
      </c>
      <c r="BB133" s="26" t="str">
        <f t="shared" si="173"/>
        <v/>
      </c>
      <c r="BC133" s="26" t="str">
        <f t="shared" si="174"/>
        <v/>
      </c>
      <c r="BD133" s="26" t="str">
        <f t="shared" si="175"/>
        <v/>
      </c>
      <c r="BE133" s="26">
        <f t="shared" si="176"/>
        <v>2</v>
      </c>
      <c r="BF133" s="2">
        <v>1880</v>
      </c>
      <c r="BG133" s="5">
        <f t="shared" si="118"/>
        <v>7.75</v>
      </c>
      <c r="BH133" s="5">
        <f t="shared" si="143"/>
        <v>7</v>
      </c>
      <c r="BI133" s="5">
        <f t="shared" si="119"/>
        <v>10957</v>
      </c>
      <c r="BJ133">
        <v>3</v>
      </c>
      <c r="BK133" s="4">
        <f t="shared" si="144"/>
        <v>62</v>
      </c>
      <c r="BL133" s="3">
        <f t="shared" si="145"/>
        <v>-3</v>
      </c>
      <c r="BM133" s="3">
        <f t="shared" si="146"/>
        <v>0</v>
      </c>
      <c r="BN133" s="3">
        <f t="shared" si="147"/>
        <v>0</v>
      </c>
      <c r="BO133" s="3">
        <f t="shared" si="148"/>
        <v>0</v>
      </c>
      <c r="BP133" s="3">
        <f t="shared" si="149"/>
        <v>0</v>
      </c>
      <c r="BQ133" s="3">
        <f t="shared" si="150"/>
        <v>59</v>
      </c>
      <c r="BR133">
        <v>16</v>
      </c>
      <c r="BS133" s="3">
        <f t="shared" si="151"/>
        <v>75</v>
      </c>
      <c r="BT133" s="3">
        <f t="shared" si="120"/>
        <v>0</v>
      </c>
      <c r="BU133" s="3" t="b">
        <f t="shared" si="152"/>
        <v>1</v>
      </c>
      <c r="BV133" s="3">
        <f t="shared" si="153"/>
        <v>1</v>
      </c>
      <c r="BW133" s="3">
        <f t="shared" si="154"/>
        <v>11033</v>
      </c>
      <c r="BX133" s="3">
        <f t="shared" si="155"/>
        <v>1</v>
      </c>
      <c r="BY133" s="3" t="str">
        <f t="shared" si="156"/>
        <v>Tue</v>
      </c>
      <c r="BZ133" s="20" t="str">
        <f t="shared" si="157"/>
        <v>Tue</v>
      </c>
      <c r="CA133" s="3">
        <f t="shared" si="158"/>
        <v>4</v>
      </c>
      <c r="CB133" s="24">
        <f t="shared" si="159"/>
        <v>4</v>
      </c>
      <c r="CD133" t="s">
        <v>511</v>
      </c>
      <c r="CE133" t="s">
        <v>502</v>
      </c>
      <c r="CF133" t="s">
        <v>559</v>
      </c>
      <c r="CH133">
        <v>0</v>
      </c>
      <c r="CI133" s="22">
        <f t="shared" si="160"/>
        <v>0</v>
      </c>
      <c r="CJ133" t="s">
        <v>297</v>
      </c>
      <c r="CK133" s="2">
        <v>45</v>
      </c>
      <c r="CL133" s="20" t="e">
        <f>#REF!</f>
        <v>#REF!</v>
      </c>
    </row>
    <row r="134" spans="1:90" ht="12.75" hidden="1" customHeight="1">
      <c r="A134" s="2">
        <f t="shared" si="121"/>
        <v>132</v>
      </c>
      <c r="B134" t="s">
        <v>4</v>
      </c>
      <c r="C134">
        <v>1880</v>
      </c>
      <c r="D134" s="3">
        <f t="shared" si="122"/>
        <v>7.75</v>
      </c>
      <c r="E134" s="3">
        <f t="shared" si="123"/>
        <v>7</v>
      </c>
      <c r="F134" s="3">
        <f t="shared" si="124"/>
        <v>10957</v>
      </c>
      <c r="G134">
        <v>3</v>
      </c>
      <c r="H134" s="3">
        <f t="shared" si="125"/>
        <v>62</v>
      </c>
      <c r="I134" s="3">
        <f t="shared" si="126"/>
        <v>-3</v>
      </c>
      <c r="J134" s="3">
        <f t="shared" si="127"/>
        <v>0</v>
      </c>
      <c r="K134" s="3">
        <f t="shared" si="128"/>
        <v>0</v>
      </c>
      <c r="L134" s="3">
        <f t="shared" si="129"/>
        <v>0</v>
      </c>
      <c r="M134" s="3">
        <f t="shared" si="130"/>
        <v>0</v>
      </c>
      <c r="N134" s="3">
        <f t="shared" si="131"/>
        <v>59</v>
      </c>
      <c r="O134">
        <v>26</v>
      </c>
      <c r="P134" s="3">
        <f t="shared" si="132"/>
        <v>0</v>
      </c>
      <c r="Q134" s="3">
        <f t="shared" si="133"/>
        <v>85</v>
      </c>
      <c r="R134" s="3" t="b">
        <f t="shared" si="134"/>
        <v>1</v>
      </c>
      <c r="S134" s="3">
        <f t="shared" si="135"/>
        <v>1</v>
      </c>
      <c r="T134" s="3">
        <f t="shared" si="136"/>
        <v>11043</v>
      </c>
      <c r="U134" s="3">
        <f t="shared" si="137"/>
        <v>4</v>
      </c>
      <c r="V134" s="18" t="str">
        <f t="shared" si="138"/>
        <v>Fri</v>
      </c>
      <c r="W134" s="1" t="s">
        <v>7</v>
      </c>
      <c r="X134" s="3">
        <f t="shared" si="139"/>
        <v>19</v>
      </c>
      <c r="Y134" s="3">
        <f t="shared" si="140"/>
        <v>6</v>
      </c>
      <c r="Z134" s="3">
        <f t="shared" si="141"/>
        <v>0</v>
      </c>
      <c r="AA134" s="3">
        <f t="shared" si="142"/>
        <v>11037</v>
      </c>
      <c r="AB134" t="s">
        <v>295</v>
      </c>
      <c r="AC134" t="s">
        <v>96</v>
      </c>
      <c r="AD134" s="26" t="s">
        <v>14</v>
      </c>
      <c r="AE134" t="s">
        <v>296</v>
      </c>
      <c r="AK134" t="s">
        <v>113</v>
      </c>
      <c r="AN134" s="26" t="s">
        <v>981</v>
      </c>
      <c r="AO134" s="26" t="s">
        <v>114</v>
      </c>
      <c r="AP134" s="26" t="str">
        <f t="shared" si="161"/>
        <v/>
      </c>
      <c r="AQ134" s="26" t="str">
        <f t="shared" si="162"/>
        <v/>
      </c>
      <c r="AR134" s="26" t="str">
        <f t="shared" si="163"/>
        <v/>
      </c>
      <c r="AS134" s="26" t="str">
        <f t="shared" si="164"/>
        <v/>
      </c>
      <c r="AT134" s="26" t="str">
        <f t="shared" si="165"/>
        <v/>
      </c>
      <c r="AU134" s="26">
        <f t="shared" si="166"/>
        <v>6</v>
      </c>
      <c r="AV134" s="26" t="str">
        <f t="shared" si="167"/>
        <v/>
      </c>
      <c r="AW134" s="26" t="str">
        <f t="shared" si="168"/>
        <v/>
      </c>
      <c r="AX134" s="26" t="str">
        <f t="shared" si="169"/>
        <v/>
      </c>
      <c r="AY134" s="26" t="str">
        <f t="shared" si="170"/>
        <v/>
      </c>
      <c r="AZ134" s="26" t="str">
        <f t="shared" si="171"/>
        <v/>
      </c>
      <c r="BA134" s="26" t="str">
        <f t="shared" si="172"/>
        <v/>
      </c>
      <c r="BB134" s="26" t="str">
        <f t="shared" si="173"/>
        <v/>
      </c>
      <c r="BC134" s="26" t="str">
        <f t="shared" si="174"/>
        <v/>
      </c>
      <c r="BD134" s="26" t="str">
        <f t="shared" si="175"/>
        <v/>
      </c>
      <c r="BE134" s="26">
        <f t="shared" si="176"/>
        <v>6</v>
      </c>
      <c r="BF134" s="2">
        <v>0</v>
      </c>
      <c r="BG134" s="5">
        <f t="shared" si="118"/>
        <v>-462.25</v>
      </c>
      <c r="BH134" s="5">
        <f t="shared" si="143"/>
        <v>-463</v>
      </c>
      <c r="BI134" s="5">
        <f t="shared" si="119"/>
        <v>-675713</v>
      </c>
      <c r="BJ134" t="s">
        <v>500</v>
      </c>
      <c r="BK134" s="4" t="e">
        <f t="shared" si="144"/>
        <v>#VALUE!</v>
      </c>
      <c r="BL134" s="3">
        <f t="shared" si="145"/>
        <v>-3</v>
      </c>
      <c r="BM134" s="3">
        <f t="shared" si="146"/>
        <v>-1</v>
      </c>
      <c r="BN134" s="3">
        <f t="shared" si="147"/>
        <v>-1</v>
      </c>
      <c r="BO134" s="3">
        <f t="shared" si="148"/>
        <v>-1</v>
      </c>
      <c r="BP134" s="3">
        <f t="shared" si="149"/>
        <v>-1</v>
      </c>
      <c r="BQ134" s="3" t="e">
        <f t="shared" si="150"/>
        <v>#VALUE!</v>
      </c>
      <c r="BR134" t="s">
        <v>500</v>
      </c>
      <c r="BS134" s="3" t="e">
        <f t="shared" si="151"/>
        <v>#VALUE!</v>
      </c>
      <c r="BT134" s="3">
        <f t="shared" si="120"/>
        <v>0</v>
      </c>
      <c r="BU134" s="3" t="e">
        <f t="shared" si="152"/>
        <v>#VALUE!</v>
      </c>
      <c r="BV134" s="3" t="e">
        <f t="shared" si="153"/>
        <v>#VALUE!</v>
      </c>
      <c r="BW134" s="3" t="e">
        <f t="shared" si="154"/>
        <v>#VALUE!</v>
      </c>
      <c r="BX134" s="3" t="e">
        <f t="shared" si="155"/>
        <v>#VALUE!</v>
      </c>
      <c r="BY134" s="3" t="e">
        <f t="shared" si="156"/>
        <v>#VALUE!</v>
      </c>
      <c r="BZ134" s="20" t="str">
        <f t="shared" si="157"/>
        <v/>
      </c>
      <c r="CA134" s="3" t="e">
        <f t="shared" si="158"/>
        <v>#VALUE!</v>
      </c>
      <c r="CB134" s="24" t="str">
        <f t="shared" si="159"/>
        <v/>
      </c>
      <c r="CD134" t="s">
        <v>501</v>
      </c>
      <c r="CE134" t="s">
        <v>502</v>
      </c>
      <c r="CF134" t="s">
        <v>558</v>
      </c>
      <c r="CH134">
        <v>0</v>
      </c>
      <c r="CI134" s="22">
        <f t="shared" si="160"/>
        <v>0</v>
      </c>
      <c r="CJ134" t="s">
        <v>297</v>
      </c>
      <c r="CK134" s="2">
        <v>45</v>
      </c>
      <c r="CL134" s="20" t="e">
        <f>#REF!</f>
        <v>#REF!</v>
      </c>
    </row>
    <row r="135" spans="1:90" ht="12.75" hidden="1" customHeight="1">
      <c r="A135" s="2">
        <f t="shared" si="121"/>
        <v>133</v>
      </c>
      <c r="B135" t="s">
        <v>4</v>
      </c>
      <c r="C135">
        <v>1880</v>
      </c>
      <c r="D135" s="3">
        <f t="shared" si="122"/>
        <v>7.75</v>
      </c>
      <c r="E135" s="3">
        <f t="shared" si="123"/>
        <v>7</v>
      </c>
      <c r="F135" s="3">
        <f t="shared" si="124"/>
        <v>10957</v>
      </c>
      <c r="G135">
        <v>3</v>
      </c>
      <c r="H135" s="3">
        <f t="shared" si="125"/>
        <v>62</v>
      </c>
      <c r="I135" s="3">
        <f t="shared" si="126"/>
        <v>-3</v>
      </c>
      <c r="J135" s="3">
        <f t="shared" si="127"/>
        <v>0</v>
      </c>
      <c r="K135" s="3">
        <f t="shared" si="128"/>
        <v>0</v>
      </c>
      <c r="L135" s="3">
        <f t="shared" si="129"/>
        <v>0</v>
      </c>
      <c r="M135" s="3">
        <f t="shared" si="130"/>
        <v>0</v>
      </c>
      <c r="N135" s="3">
        <f t="shared" si="131"/>
        <v>59</v>
      </c>
      <c r="O135">
        <v>26</v>
      </c>
      <c r="P135" s="3">
        <f t="shared" si="132"/>
        <v>0</v>
      </c>
      <c r="Q135" s="3">
        <f t="shared" si="133"/>
        <v>85</v>
      </c>
      <c r="R135" s="3" t="b">
        <f t="shared" si="134"/>
        <v>1</v>
      </c>
      <c r="S135" s="3">
        <f t="shared" si="135"/>
        <v>1</v>
      </c>
      <c r="T135" s="3">
        <f t="shared" si="136"/>
        <v>11043</v>
      </c>
      <c r="U135" s="3">
        <f t="shared" si="137"/>
        <v>4</v>
      </c>
      <c r="V135" s="18" t="str">
        <f t="shared" si="138"/>
        <v>Fri</v>
      </c>
      <c r="W135" s="1" t="s">
        <v>7</v>
      </c>
      <c r="X135" s="3">
        <f t="shared" si="139"/>
        <v>19</v>
      </c>
      <c r="Y135" s="3">
        <f t="shared" si="140"/>
        <v>6</v>
      </c>
      <c r="Z135" s="3">
        <f t="shared" si="141"/>
        <v>0</v>
      </c>
      <c r="AA135" s="3">
        <f t="shared" si="142"/>
        <v>11037</v>
      </c>
      <c r="AB135" t="s">
        <v>298</v>
      </c>
      <c r="AC135" t="s">
        <v>47</v>
      </c>
      <c r="AD135" s="26" t="s">
        <v>14</v>
      </c>
      <c r="AE135" t="s">
        <v>246</v>
      </c>
      <c r="AK135" t="s">
        <v>113</v>
      </c>
      <c r="AN135" s="26" t="s">
        <v>981</v>
      </c>
      <c r="AO135" s="26" t="s">
        <v>114</v>
      </c>
      <c r="AP135" s="26" t="str">
        <f t="shared" si="161"/>
        <v/>
      </c>
      <c r="AQ135" s="26" t="str">
        <f t="shared" si="162"/>
        <v/>
      </c>
      <c r="AR135" s="26" t="str">
        <f t="shared" si="163"/>
        <v/>
      </c>
      <c r="AS135" s="26" t="str">
        <f t="shared" si="164"/>
        <v/>
      </c>
      <c r="AT135" s="26" t="str">
        <f t="shared" si="165"/>
        <v/>
      </c>
      <c r="AU135" s="26">
        <f t="shared" si="166"/>
        <v>6</v>
      </c>
      <c r="AV135" s="26" t="str">
        <f t="shared" si="167"/>
        <v/>
      </c>
      <c r="AW135" s="26" t="str">
        <f t="shared" si="168"/>
        <v/>
      </c>
      <c r="AX135" s="26" t="str">
        <f t="shared" si="169"/>
        <v/>
      </c>
      <c r="AY135" s="26" t="str">
        <f t="shared" si="170"/>
        <v/>
      </c>
      <c r="AZ135" s="26" t="str">
        <f t="shared" si="171"/>
        <v/>
      </c>
      <c r="BA135" s="26" t="str">
        <f t="shared" si="172"/>
        <v/>
      </c>
      <c r="BB135" s="26" t="str">
        <f t="shared" si="173"/>
        <v/>
      </c>
      <c r="BC135" s="26" t="str">
        <f t="shared" si="174"/>
        <v/>
      </c>
      <c r="BD135" s="26" t="str">
        <f t="shared" si="175"/>
        <v/>
      </c>
      <c r="BE135" s="26">
        <f t="shared" si="176"/>
        <v>6</v>
      </c>
      <c r="BF135" s="2">
        <v>0</v>
      </c>
      <c r="BG135" s="5">
        <f t="shared" si="118"/>
        <v>-462.25</v>
      </c>
      <c r="BH135" s="5">
        <f t="shared" si="143"/>
        <v>-463</v>
      </c>
      <c r="BI135" s="5">
        <f t="shared" si="119"/>
        <v>-675713</v>
      </c>
      <c r="BJ135" t="s">
        <v>500</v>
      </c>
      <c r="BK135" s="4" t="e">
        <f t="shared" si="144"/>
        <v>#VALUE!</v>
      </c>
      <c r="BL135" s="3">
        <f t="shared" si="145"/>
        <v>-3</v>
      </c>
      <c r="BM135" s="3">
        <f t="shared" si="146"/>
        <v>-1</v>
      </c>
      <c r="BN135" s="3">
        <f t="shared" si="147"/>
        <v>-1</v>
      </c>
      <c r="BO135" s="3">
        <f t="shared" si="148"/>
        <v>-1</v>
      </c>
      <c r="BP135" s="3">
        <f t="shared" si="149"/>
        <v>-1</v>
      </c>
      <c r="BQ135" s="3" t="e">
        <f t="shared" si="150"/>
        <v>#VALUE!</v>
      </c>
      <c r="BR135" t="s">
        <v>500</v>
      </c>
      <c r="BS135" s="3" t="e">
        <f t="shared" si="151"/>
        <v>#VALUE!</v>
      </c>
      <c r="BT135" s="3">
        <f t="shared" si="120"/>
        <v>0</v>
      </c>
      <c r="BU135" s="3" t="e">
        <f t="shared" si="152"/>
        <v>#VALUE!</v>
      </c>
      <c r="BV135" s="3" t="e">
        <f t="shared" si="153"/>
        <v>#VALUE!</v>
      </c>
      <c r="BW135" s="3" t="e">
        <f t="shared" si="154"/>
        <v>#VALUE!</v>
      </c>
      <c r="BX135" s="3" t="e">
        <f t="shared" si="155"/>
        <v>#VALUE!</v>
      </c>
      <c r="BY135" s="3" t="e">
        <f t="shared" si="156"/>
        <v>#VALUE!</v>
      </c>
      <c r="BZ135" s="20" t="str">
        <f t="shared" si="157"/>
        <v/>
      </c>
      <c r="CA135" s="3" t="e">
        <f t="shared" si="158"/>
        <v>#VALUE!</v>
      </c>
      <c r="CB135" s="24" t="str">
        <f t="shared" si="159"/>
        <v/>
      </c>
      <c r="CD135" t="s">
        <v>503</v>
      </c>
      <c r="CE135" t="s">
        <v>525</v>
      </c>
      <c r="CF135" t="s">
        <v>526</v>
      </c>
      <c r="CH135">
        <v>0</v>
      </c>
      <c r="CI135" s="22">
        <f t="shared" si="160"/>
        <v>0</v>
      </c>
      <c r="CJ135" t="s">
        <v>297</v>
      </c>
      <c r="CK135" s="2">
        <v>45</v>
      </c>
      <c r="CL135" s="20" t="e">
        <f>#REF!</f>
        <v>#REF!</v>
      </c>
    </row>
    <row r="136" spans="1:90" ht="12.75" customHeight="1">
      <c r="A136" s="2">
        <f t="shared" si="121"/>
        <v>134</v>
      </c>
      <c r="B136" t="s">
        <v>4</v>
      </c>
      <c r="C136">
        <v>1880</v>
      </c>
      <c r="D136" s="3">
        <f t="shared" si="122"/>
        <v>7.75</v>
      </c>
      <c r="E136" s="3">
        <f t="shared" si="123"/>
        <v>7</v>
      </c>
      <c r="F136" s="3">
        <f t="shared" si="124"/>
        <v>10957</v>
      </c>
      <c r="G136">
        <v>4</v>
      </c>
      <c r="H136" s="3">
        <f t="shared" si="125"/>
        <v>93</v>
      </c>
      <c r="I136" s="3">
        <f t="shared" si="126"/>
        <v>-3</v>
      </c>
      <c r="J136" s="3">
        <f t="shared" si="127"/>
        <v>0</v>
      </c>
      <c r="K136" s="3">
        <f t="shared" si="128"/>
        <v>0</v>
      </c>
      <c r="L136" s="3">
        <f t="shared" si="129"/>
        <v>0</v>
      </c>
      <c r="M136" s="3">
        <f t="shared" si="130"/>
        <v>0</v>
      </c>
      <c r="N136" s="3">
        <f t="shared" si="131"/>
        <v>90</v>
      </c>
      <c r="O136">
        <v>2</v>
      </c>
      <c r="P136" s="3">
        <f t="shared" si="132"/>
        <v>0</v>
      </c>
      <c r="Q136" s="3">
        <f t="shared" si="133"/>
        <v>92</v>
      </c>
      <c r="R136" s="3" t="b">
        <f t="shared" si="134"/>
        <v>1</v>
      </c>
      <c r="S136" s="3">
        <f t="shared" si="135"/>
        <v>1</v>
      </c>
      <c r="T136" s="3">
        <f t="shared" si="136"/>
        <v>11050</v>
      </c>
      <c r="U136" s="3">
        <f t="shared" si="137"/>
        <v>4</v>
      </c>
      <c r="V136" s="18" t="str">
        <f t="shared" si="138"/>
        <v>Fri</v>
      </c>
      <c r="W136" s="1" t="s">
        <v>7</v>
      </c>
      <c r="X136" s="3">
        <f t="shared" si="139"/>
        <v>19</v>
      </c>
      <c r="Y136" s="3">
        <f t="shared" si="140"/>
        <v>6</v>
      </c>
      <c r="Z136" s="3">
        <f t="shared" si="141"/>
        <v>0</v>
      </c>
      <c r="AA136" s="3">
        <f t="shared" si="142"/>
        <v>11044</v>
      </c>
      <c r="AB136" t="s">
        <v>303</v>
      </c>
      <c r="AC136" t="s">
        <v>72</v>
      </c>
      <c r="AD136" s="26" t="s">
        <v>14</v>
      </c>
      <c r="AE136" t="s">
        <v>304</v>
      </c>
      <c r="AF136" t="s">
        <v>970</v>
      </c>
      <c r="AH136" t="s">
        <v>60</v>
      </c>
      <c r="AI136" t="s">
        <v>930</v>
      </c>
      <c r="AK136" t="s">
        <v>86</v>
      </c>
      <c r="AL136" t="s">
        <v>63</v>
      </c>
      <c r="AM136" t="s">
        <v>930</v>
      </c>
      <c r="AN136" s="26" t="s">
        <v>979</v>
      </c>
      <c r="AO136" s="26" t="s">
        <v>24</v>
      </c>
      <c r="AP136" s="26">
        <f t="shared" si="161"/>
        <v>1</v>
      </c>
      <c r="AQ136" s="26" t="str">
        <f t="shared" si="162"/>
        <v/>
      </c>
      <c r="AR136" s="26" t="str">
        <f t="shared" si="163"/>
        <v/>
      </c>
      <c r="AS136" s="26" t="str">
        <f t="shared" si="164"/>
        <v/>
      </c>
      <c r="AT136" s="26" t="str">
        <f t="shared" si="165"/>
        <v/>
      </c>
      <c r="AU136" s="26" t="str">
        <f t="shared" si="166"/>
        <v/>
      </c>
      <c r="AV136" s="26" t="str">
        <f t="shared" si="167"/>
        <v/>
      </c>
      <c r="AW136" s="26" t="str">
        <f t="shared" si="168"/>
        <v/>
      </c>
      <c r="AX136" s="26" t="str">
        <f t="shared" si="169"/>
        <v/>
      </c>
      <c r="AY136" s="26" t="str">
        <f t="shared" si="170"/>
        <v/>
      </c>
      <c r="AZ136" s="26" t="str">
        <f t="shared" si="171"/>
        <v/>
      </c>
      <c r="BA136" s="26" t="str">
        <f t="shared" si="172"/>
        <v/>
      </c>
      <c r="BB136" s="26" t="str">
        <f t="shared" si="173"/>
        <v/>
      </c>
      <c r="BC136" s="26" t="str">
        <f t="shared" si="174"/>
        <v/>
      </c>
      <c r="BD136" s="26" t="str">
        <f t="shared" si="175"/>
        <v/>
      </c>
      <c r="BE136" s="26">
        <f t="shared" si="176"/>
        <v>1</v>
      </c>
      <c r="BF136" s="2">
        <v>1880</v>
      </c>
      <c r="BG136" s="5">
        <f t="shared" si="118"/>
        <v>7.75</v>
      </c>
      <c r="BH136" s="5">
        <f t="shared" si="143"/>
        <v>7</v>
      </c>
      <c r="BI136" s="5">
        <f t="shared" si="119"/>
        <v>10957</v>
      </c>
      <c r="BJ136">
        <v>3</v>
      </c>
      <c r="BK136" s="4">
        <f t="shared" si="144"/>
        <v>62</v>
      </c>
      <c r="BL136" s="3">
        <f t="shared" si="145"/>
        <v>-3</v>
      </c>
      <c r="BM136" s="3">
        <f t="shared" si="146"/>
        <v>0</v>
      </c>
      <c r="BN136" s="3">
        <f t="shared" si="147"/>
        <v>0</v>
      </c>
      <c r="BO136" s="3">
        <f t="shared" si="148"/>
        <v>0</v>
      </c>
      <c r="BP136" s="3">
        <f t="shared" si="149"/>
        <v>0</v>
      </c>
      <c r="BQ136" s="3">
        <f t="shared" si="150"/>
        <v>59</v>
      </c>
      <c r="BR136">
        <v>24</v>
      </c>
      <c r="BS136" s="3">
        <f t="shared" si="151"/>
        <v>83</v>
      </c>
      <c r="BT136" s="3">
        <f t="shared" si="120"/>
        <v>0</v>
      </c>
      <c r="BU136" s="3" t="b">
        <f t="shared" si="152"/>
        <v>1</v>
      </c>
      <c r="BV136" s="3">
        <f t="shared" si="153"/>
        <v>1</v>
      </c>
      <c r="BW136" s="3">
        <f t="shared" si="154"/>
        <v>11041</v>
      </c>
      <c r="BX136" s="3">
        <f t="shared" si="155"/>
        <v>2</v>
      </c>
      <c r="BY136" s="3" t="str">
        <f t="shared" si="156"/>
        <v>Wed</v>
      </c>
      <c r="BZ136" s="20" t="str">
        <f t="shared" si="157"/>
        <v>Wed</v>
      </c>
      <c r="CA136" s="3">
        <f t="shared" si="158"/>
        <v>3</v>
      </c>
      <c r="CB136" s="24">
        <f t="shared" si="159"/>
        <v>3</v>
      </c>
      <c r="CD136" t="s">
        <v>503</v>
      </c>
      <c r="CE136" t="s">
        <v>504</v>
      </c>
      <c r="CF136" t="s">
        <v>508</v>
      </c>
      <c r="CG136">
        <v>60</v>
      </c>
      <c r="CH136">
        <v>0</v>
      </c>
      <c r="CI136" s="22">
        <f t="shared" si="160"/>
        <v>0</v>
      </c>
      <c r="CJ136" t="s">
        <v>61</v>
      </c>
      <c r="CK136" s="2">
        <v>47</v>
      </c>
      <c r="CL136" s="20" t="e">
        <f>#REF!</f>
        <v>#REF!</v>
      </c>
    </row>
    <row r="137" spans="1:90" ht="12.75" customHeight="1">
      <c r="A137" s="2">
        <f t="shared" si="121"/>
        <v>135</v>
      </c>
      <c r="B137" t="s">
        <v>4</v>
      </c>
      <c r="C137">
        <v>1880</v>
      </c>
      <c r="D137" s="3">
        <f t="shared" si="122"/>
        <v>7.75</v>
      </c>
      <c r="E137" s="3">
        <f t="shared" si="123"/>
        <v>7</v>
      </c>
      <c r="F137" s="3">
        <f t="shared" si="124"/>
        <v>10957</v>
      </c>
      <c r="G137">
        <v>4</v>
      </c>
      <c r="H137" s="3">
        <f t="shared" si="125"/>
        <v>93</v>
      </c>
      <c r="I137" s="3">
        <f t="shared" si="126"/>
        <v>-3</v>
      </c>
      <c r="J137" s="3">
        <f t="shared" si="127"/>
        <v>0</v>
      </c>
      <c r="K137" s="3">
        <f t="shared" si="128"/>
        <v>0</v>
      </c>
      <c r="L137" s="3">
        <f t="shared" si="129"/>
        <v>0</v>
      </c>
      <c r="M137" s="3">
        <f t="shared" si="130"/>
        <v>0</v>
      </c>
      <c r="N137" s="3">
        <f t="shared" si="131"/>
        <v>90</v>
      </c>
      <c r="O137">
        <v>2</v>
      </c>
      <c r="P137" s="3">
        <f t="shared" si="132"/>
        <v>0</v>
      </c>
      <c r="Q137" s="3">
        <f t="shared" si="133"/>
        <v>92</v>
      </c>
      <c r="R137" s="3" t="b">
        <f t="shared" si="134"/>
        <v>1</v>
      </c>
      <c r="S137" s="3">
        <f t="shared" si="135"/>
        <v>1</v>
      </c>
      <c r="T137" s="3">
        <f t="shared" si="136"/>
        <v>11050</v>
      </c>
      <c r="U137" s="3">
        <f t="shared" si="137"/>
        <v>4</v>
      </c>
      <c r="V137" s="18" t="str">
        <f t="shared" si="138"/>
        <v>Fri</v>
      </c>
      <c r="W137" s="1" t="s">
        <v>7</v>
      </c>
      <c r="X137" s="3">
        <f t="shared" si="139"/>
        <v>19</v>
      </c>
      <c r="Y137" s="3">
        <f t="shared" si="140"/>
        <v>6</v>
      </c>
      <c r="Z137" s="3">
        <f t="shared" si="141"/>
        <v>0</v>
      </c>
      <c r="AA137" s="3">
        <f t="shared" si="142"/>
        <v>11044</v>
      </c>
      <c r="AB137" t="s">
        <v>305</v>
      </c>
      <c r="AC137" t="s">
        <v>47</v>
      </c>
      <c r="AD137" s="26" t="s">
        <v>14</v>
      </c>
      <c r="AE137" t="s">
        <v>104</v>
      </c>
      <c r="AF137" t="s">
        <v>975</v>
      </c>
      <c r="AH137" t="s">
        <v>206</v>
      </c>
      <c r="AI137" t="s">
        <v>929</v>
      </c>
      <c r="AK137" t="s">
        <v>86</v>
      </c>
      <c r="AN137" s="26" t="s">
        <v>979</v>
      </c>
      <c r="AO137" s="26" t="s">
        <v>24</v>
      </c>
      <c r="AP137" s="26">
        <f t="shared" si="161"/>
        <v>1</v>
      </c>
      <c r="AQ137" s="26" t="str">
        <f t="shared" si="162"/>
        <v/>
      </c>
      <c r="AR137" s="26" t="str">
        <f t="shared" si="163"/>
        <v/>
      </c>
      <c r="AS137" s="26" t="str">
        <f t="shared" si="164"/>
        <v/>
      </c>
      <c r="AT137" s="26" t="str">
        <f t="shared" si="165"/>
        <v/>
      </c>
      <c r="AU137" s="26" t="str">
        <f t="shared" si="166"/>
        <v/>
      </c>
      <c r="AV137" s="26" t="str">
        <f t="shared" si="167"/>
        <v/>
      </c>
      <c r="AW137" s="26" t="str">
        <f t="shared" si="168"/>
        <v/>
      </c>
      <c r="AX137" s="26" t="str">
        <f t="shared" si="169"/>
        <v/>
      </c>
      <c r="AY137" s="26" t="str">
        <f t="shared" si="170"/>
        <v/>
      </c>
      <c r="AZ137" s="26" t="str">
        <f t="shared" si="171"/>
        <v/>
      </c>
      <c r="BA137" s="26" t="str">
        <f t="shared" si="172"/>
        <v/>
      </c>
      <c r="BB137" s="26" t="str">
        <f t="shared" si="173"/>
        <v/>
      </c>
      <c r="BC137" s="26" t="str">
        <f t="shared" si="174"/>
        <v/>
      </c>
      <c r="BD137" s="26" t="str">
        <f t="shared" si="175"/>
        <v/>
      </c>
      <c r="BE137" s="26">
        <f t="shared" si="176"/>
        <v>1</v>
      </c>
      <c r="BF137" s="2">
        <v>1880</v>
      </c>
      <c r="BG137" s="5">
        <f t="shared" si="118"/>
        <v>7.75</v>
      </c>
      <c r="BH137" s="5">
        <f t="shared" si="143"/>
        <v>7</v>
      </c>
      <c r="BI137" s="5">
        <f t="shared" si="119"/>
        <v>10957</v>
      </c>
      <c r="BJ137">
        <v>3</v>
      </c>
      <c r="BK137" s="4">
        <f t="shared" si="144"/>
        <v>62</v>
      </c>
      <c r="BL137" s="3">
        <f t="shared" si="145"/>
        <v>-3</v>
      </c>
      <c r="BM137" s="3">
        <f t="shared" si="146"/>
        <v>0</v>
      </c>
      <c r="BN137" s="3">
        <f t="shared" si="147"/>
        <v>0</v>
      </c>
      <c r="BO137" s="3">
        <f t="shared" si="148"/>
        <v>0</v>
      </c>
      <c r="BP137" s="3">
        <f t="shared" si="149"/>
        <v>0</v>
      </c>
      <c r="BQ137" s="3">
        <f t="shared" si="150"/>
        <v>59</v>
      </c>
      <c r="BR137">
        <v>25</v>
      </c>
      <c r="BS137" s="3">
        <f t="shared" si="151"/>
        <v>84</v>
      </c>
      <c r="BT137" s="3">
        <f t="shared" si="120"/>
        <v>0</v>
      </c>
      <c r="BU137" s="3" t="b">
        <f t="shared" si="152"/>
        <v>1</v>
      </c>
      <c r="BV137" s="3">
        <f t="shared" si="153"/>
        <v>1</v>
      </c>
      <c r="BW137" s="3">
        <f t="shared" si="154"/>
        <v>11042</v>
      </c>
      <c r="BX137" s="3">
        <f t="shared" si="155"/>
        <v>3</v>
      </c>
      <c r="BY137" s="3" t="str">
        <f t="shared" si="156"/>
        <v>Thu</v>
      </c>
      <c r="BZ137" s="20" t="str">
        <f t="shared" si="157"/>
        <v>Thu</v>
      </c>
      <c r="CA137" s="3">
        <f t="shared" si="158"/>
        <v>2</v>
      </c>
      <c r="CB137" s="24">
        <f t="shared" si="159"/>
        <v>2</v>
      </c>
      <c r="CD137" t="s">
        <v>503</v>
      </c>
      <c r="CE137" t="s">
        <v>513</v>
      </c>
      <c r="CF137" t="s">
        <v>561</v>
      </c>
      <c r="CH137">
        <v>2</v>
      </c>
      <c r="CI137" s="22">
        <f t="shared" si="160"/>
        <v>5.4794520547945206E-3</v>
      </c>
      <c r="CJ137" t="s">
        <v>61</v>
      </c>
      <c r="CK137" s="2">
        <v>47</v>
      </c>
      <c r="CL137" s="20" t="e">
        <f>#REF!</f>
        <v>#REF!</v>
      </c>
    </row>
    <row r="138" spans="1:90" ht="12.75" customHeight="1">
      <c r="A138" s="2">
        <f t="shared" si="121"/>
        <v>136</v>
      </c>
      <c r="B138" t="s">
        <v>4</v>
      </c>
      <c r="C138">
        <v>1880</v>
      </c>
      <c r="D138" s="3">
        <f t="shared" si="122"/>
        <v>7.75</v>
      </c>
      <c r="E138" s="3">
        <f t="shared" si="123"/>
        <v>7</v>
      </c>
      <c r="F138" s="3">
        <f t="shared" si="124"/>
        <v>10957</v>
      </c>
      <c r="G138">
        <v>4</v>
      </c>
      <c r="H138" s="3">
        <f t="shared" si="125"/>
        <v>93</v>
      </c>
      <c r="I138" s="3">
        <f t="shared" si="126"/>
        <v>-3</v>
      </c>
      <c r="J138" s="3">
        <f t="shared" si="127"/>
        <v>0</v>
      </c>
      <c r="K138" s="3">
        <f t="shared" si="128"/>
        <v>0</v>
      </c>
      <c r="L138" s="3">
        <f t="shared" si="129"/>
        <v>0</v>
      </c>
      <c r="M138" s="3">
        <f t="shared" si="130"/>
        <v>0</v>
      </c>
      <c r="N138" s="3">
        <f t="shared" si="131"/>
        <v>90</v>
      </c>
      <c r="O138">
        <v>9</v>
      </c>
      <c r="P138" s="3">
        <f t="shared" si="132"/>
        <v>0</v>
      </c>
      <c r="Q138" s="3">
        <f t="shared" si="133"/>
        <v>99</v>
      </c>
      <c r="R138" s="3" t="b">
        <f t="shared" si="134"/>
        <v>1</v>
      </c>
      <c r="S138" s="3">
        <f t="shared" si="135"/>
        <v>1</v>
      </c>
      <c r="T138" s="3">
        <f t="shared" si="136"/>
        <v>11057</v>
      </c>
      <c r="U138" s="3">
        <f t="shared" si="137"/>
        <v>4</v>
      </c>
      <c r="V138" s="18" t="str">
        <f t="shared" si="138"/>
        <v>Fri</v>
      </c>
      <c r="W138" s="1" t="s">
        <v>9</v>
      </c>
      <c r="X138" s="3">
        <f t="shared" si="139"/>
        <v>1</v>
      </c>
      <c r="Y138" s="3">
        <f t="shared" si="140"/>
        <v>0</v>
      </c>
      <c r="Z138" s="3">
        <f t="shared" si="141"/>
        <v>0</v>
      </c>
      <c r="AA138" s="3">
        <f t="shared" si="142"/>
        <v>11057</v>
      </c>
      <c r="AB138" t="s">
        <v>308</v>
      </c>
      <c r="AC138" t="s">
        <v>47</v>
      </c>
      <c r="AD138" s="26" t="s">
        <v>14</v>
      </c>
      <c r="AE138" t="s">
        <v>309</v>
      </c>
      <c r="AF138" t="s">
        <v>974</v>
      </c>
      <c r="AH138" t="s">
        <v>310</v>
      </c>
      <c r="AI138" t="s">
        <v>930</v>
      </c>
      <c r="AK138" t="s">
        <v>311</v>
      </c>
      <c r="AL138" t="s">
        <v>305</v>
      </c>
      <c r="AM138" t="s">
        <v>930</v>
      </c>
      <c r="AN138" s="26" t="s">
        <v>980</v>
      </c>
      <c r="AO138" s="26" t="s">
        <v>32</v>
      </c>
      <c r="AP138" s="26" t="str">
        <f t="shared" si="161"/>
        <v/>
      </c>
      <c r="AQ138" s="26" t="str">
        <f t="shared" si="162"/>
        <v/>
      </c>
      <c r="AR138" s="26">
        <f t="shared" si="163"/>
        <v>3</v>
      </c>
      <c r="AS138" s="26" t="str">
        <f t="shared" si="164"/>
        <v/>
      </c>
      <c r="AT138" s="26" t="str">
        <f t="shared" si="165"/>
        <v/>
      </c>
      <c r="AU138" s="26" t="str">
        <f t="shared" si="166"/>
        <v/>
      </c>
      <c r="AV138" s="26" t="str">
        <f t="shared" si="167"/>
        <v/>
      </c>
      <c r="AW138" s="26" t="str">
        <f t="shared" si="168"/>
        <v/>
      </c>
      <c r="AX138" s="26" t="str">
        <f t="shared" si="169"/>
        <v/>
      </c>
      <c r="AY138" s="26" t="str">
        <f t="shared" si="170"/>
        <v/>
      </c>
      <c r="AZ138" s="26" t="str">
        <f t="shared" si="171"/>
        <v/>
      </c>
      <c r="BA138" s="26" t="str">
        <f t="shared" si="172"/>
        <v/>
      </c>
      <c r="BB138" s="26" t="str">
        <f t="shared" si="173"/>
        <v/>
      </c>
      <c r="BC138" s="26" t="str">
        <f t="shared" si="174"/>
        <v/>
      </c>
      <c r="BD138" s="26" t="str">
        <f t="shared" si="175"/>
        <v/>
      </c>
      <c r="BE138" s="26">
        <f t="shared" si="176"/>
        <v>3</v>
      </c>
      <c r="BF138" s="2">
        <v>1880</v>
      </c>
      <c r="BG138" s="5">
        <f t="shared" si="118"/>
        <v>7.75</v>
      </c>
      <c r="BH138" s="5">
        <f t="shared" si="143"/>
        <v>7</v>
      </c>
      <c r="BI138" s="5">
        <f t="shared" si="119"/>
        <v>10957</v>
      </c>
      <c r="BJ138">
        <v>3</v>
      </c>
      <c r="BK138" s="4">
        <f t="shared" si="144"/>
        <v>62</v>
      </c>
      <c r="BL138" s="3">
        <f t="shared" si="145"/>
        <v>-3</v>
      </c>
      <c r="BM138" s="3">
        <f t="shared" si="146"/>
        <v>0</v>
      </c>
      <c r="BN138" s="3">
        <f t="shared" si="147"/>
        <v>0</v>
      </c>
      <c r="BO138" s="3">
        <f t="shared" si="148"/>
        <v>0</v>
      </c>
      <c r="BP138" s="3">
        <f t="shared" si="149"/>
        <v>0</v>
      </c>
      <c r="BQ138" s="3">
        <f t="shared" si="150"/>
        <v>59</v>
      </c>
      <c r="BR138">
        <v>3</v>
      </c>
      <c r="BS138" s="3">
        <f t="shared" si="151"/>
        <v>62</v>
      </c>
      <c r="BT138" s="3">
        <f t="shared" si="120"/>
        <v>0</v>
      </c>
      <c r="BU138" s="3" t="b">
        <f t="shared" si="152"/>
        <v>1</v>
      </c>
      <c r="BV138" s="3">
        <f t="shared" si="153"/>
        <v>1</v>
      </c>
      <c r="BW138" s="3">
        <f t="shared" si="154"/>
        <v>11020</v>
      </c>
      <c r="BX138" s="3">
        <f t="shared" si="155"/>
        <v>2</v>
      </c>
      <c r="BY138" s="3" t="str">
        <f t="shared" si="156"/>
        <v>Wed</v>
      </c>
      <c r="BZ138" s="20" t="str">
        <f t="shared" si="157"/>
        <v>Wed</v>
      </c>
      <c r="CA138" s="3">
        <f t="shared" si="158"/>
        <v>37</v>
      </c>
      <c r="CB138" s="24">
        <f t="shared" si="159"/>
        <v>37</v>
      </c>
      <c r="CD138" t="s">
        <v>503</v>
      </c>
      <c r="CE138" t="s">
        <v>513</v>
      </c>
      <c r="CF138" t="s">
        <v>538</v>
      </c>
      <c r="CH138">
        <v>273</v>
      </c>
      <c r="CI138" s="22">
        <f t="shared" si="160"/>
        <v>0.74794520547945209</v>
      </c>
      <c r="CJ138" t="s">
        <v>306</v>
      </c>
      <c r="CK138" s="2">
        <v>48</v>
      </c>
      <c r="CL138" s="20" t="e">
        <f>#REF!</f>
        <v>#REF!</v>
      </c>
    </row>
    <row r="139" spans="1:90" ht="12.75" customHeight="1">
      <c r="A139" s="2">
        <f t="shared" si="121"/>
        <v>137</v>
      </c>
      <c r="B139" t="s">
        <v>4</v>
      </c>
      <c r="C139">
        <v>1880</v>
      </c>
      <c r="D139" s="3">
        <f t="shared" si="122"/>
        <v>7.75</v>
      </c>
      <c r="E139" s="3">
        <f t="shared" si="123"/>
        <v>7</v>
      </c>
      <c r="F139" s="3">
        <f t="shared" si="124"/>
        <v>10957</v>
      </c>
      <c r="G139">
        <v>4</v>
      </c>
      <c r="H139" s="3">
        <f t="shared" si="125"/>
        <v>93</v>
      </c>
      <c r="I139" s="3">
        <f t="shared" si="126"/>
        <v>-3</v>
      </c>
      <c r="J139" s="3">
        <f t="shared" si="127"/>
        <v>0</v>
      </c>
      <c r="K139" s="3">
        <f t="shared" si="128"/>
        <v>0</v>
      </c>
      <c r="L139" s="3">
        <f t="shared" si="129"/>
        <v>0</v>
      </c>
      <c r="M139" s="3">
        <f t="shared" si="130"/>
        <v>0</v>
      </c>
      <c r="N139" s="3">
        <f t="shared" si="131"/>
        <v>90</v>
      </c>
      <c r="O139">
        <v>9</v>
      </c>
      <c r="P139" s="3">
        <f t="shared" si="132"/>
        <v>0</v>
      </c>
      <c r="Q139" s="3">
        <f t="shared" si="133"/>
        <v>99</v>
      </c>
      <c r="R139" s="3" t="b">
        <f t="shared" si="134"/>
        <v>1</v>
      </c>
      <c r="S139" s="3">
        <f t="shared" si="135"/>
        <v>1</v>
      </c>
      <c r="T139" s="3">
        <f t="shared" si="136"/>
        <v>11057</v>
      </c>
      <c r="U139" s="3">
        <f t="shared" si="137"/>
        <v>4</v>
      </c>
      <c r="V139" s="18" t="str">
        <f t="shared" si="138"/>
        <v>Fri</v>
      </c>
      <c r="W139" s="1" t="s">
        <v>9</v>
      </c>
      <c r="X139" s="3">
        <f t="shared" si="139"/>
        <v>1</v>
      </c>
      <c r="Y139" s="3">
        <f t="shared" si="140"/>
        <v>0</v>
      </c>
      <c r="Z139" s="3">
        <f t="shared" si="141"/>
        <v>0</v>
      </c>
      <c r="AA139" s="3">
        <f t="shared" si="142"/>
        <v>11057</v>
      </c>
      <c r="AB139" t="s">
        <v>59</v>
      </c>
      <c r="AC139" t="s">
        <v>34</v>
      </c>
      <c r="AD139" s="26" t="s">
        <v>14</v>
      </c>
      <c r="AE139" t="s">
        <v>65</v>
      </c>
      <c r="AF139" t="s">
        <v>970</v>
      </c>
      <c r="AG139" s="27" t="s">
        <v>241</v>
      </c>
      <c r="AK139" t="s">
        <v>307</v>
      </c>
      <c r="AL139" t="s">
        <v>195</v>
      </c>
      <c r="AM139" t="s">
        <v>930</v>
      </c>
      <c r="AN139" s="31" t="s">
        <v>982</v>
      </c>
      <c r="AO139" s="26" t="s">
        <v>67</v>
      </c>
      <c r="AP139" s="26" t="str">
        <f t="shared" si="161"/>
        <v/>
      </c>
      <c r="AQ139" s="26" t="str">
        <f t="shared" si="162"/>
        <v/>
      </c>
      <c r="AR139" s="26" t="str">
        <f t="shared" si="163"/>
        <v/>
      </c>
      <c r="AS139" s="26">
        <f t="shared" si="164"/>
        <v>4</v>
      </c>
      <c r="AT139" s="26" t="str">
        <f t="shared" si="165"/>
        <v/>
      </c>
      <c r="AU139" s="26" t="str">
        <f t="shared" si="166"/>
        <v/>
      </c>
      <c r="AV139" s="26" t="str">
        <f t="shared" si="167"/>
        <v/>
      </c>
      <c r="AW139" s="26" t="str">
        <f t="shared" si="168"/>
        <v/>
      </c>
      <c r="AX139" s="26" t="str">
        <f t="shared" si="169"/>
        <v/>
      </c>
      <c r="AY139" s="26" t="str">
        <f t="shared" si="170"/>
        <v/>
      </c>
      <c r="AZ139" s="26" t="str">
        <f t="shared" si="171"/>
        <v/>
      </c>
      <c r="BA139" s="26" t="str">
        <f t="shared" si="172"/>
        <v/>
      </c>
      <c r="BB139" s="26" t="str">
        <f t="shared" si="173"/>
        <v/>
      </c>
      <c r="BC139" s="26" t="str">
        <f t="shared" si="174"/>
        <v/>
      </c>
      <c r="BD139" s="26" t="str">
        <f t="shared" si="175"/>
        <v/>
      </c>
      <c r="BE139" s="26">
        <f t="shared" si="176"/>
        <v>4</v>
      </c>
      <c r="BF139" s="2">
        <v>1880</v>
      </c>
      <c r="BG139" s="5">
        <f t="shared" si="118"/>
        <v>7.75</v>
      </c>
      <c r="BH139" s="5">
        <f t="shared" si="143"/>
        <v>7</v>
      </c>
      <c r="BI139" s="5">
        <f t="shared" si="119"/>
        <v>10957</v>
      </c>
      <c r="BJ139">
        <v>2</v>
      </c>
      <c r="BK139" s="4">
        <f t="shared" si="144"/>
        <v>31</v>
      </c>
      <c r="BL139" s="3">
        <f t="shared" si="145"/>
        <v>0</v>
      </c>
      <c r="BM139" s="3">
        <f t="shared" si="146"/>
        <v>0</v>
      </c>
      <c r="BN139" s="3">
        <f t="shared" si="147"/>
        <v>0</v>
      </c>
      <c r="BO139" s="3">
        <f t="shared" si="148"/>
        <v>0</v>
      </c>
      <c r="BP139" s="3">
        <f t="shared" si="149"/>
        <v>0</v>
      </c>
      <c r="BQ139" s="3">
        <f t="shared" si="150"/>
        <v>31</v>
      </c>
      <c r="BR139">
        <v>17</v>
      </c>
      <c r="BS139" s="3">
        <f t="shared" si="151"/>
        <v>48</v>
      </c>
      <c r="BT139" s="3">
        <f t="shared" si="120"/>
        <v>0</v>
      </c>
      <c r="BU139" s="3" t="b">
        <f t="shared" si="152"/>
        <v>0</v>
      </c>
      <c r="BV139" s="3">
        <f t="shared" si="153"/>
        <v>0</v>
      </c>
      <c r="BW139" s="3">
        <f t="shared" si="154"/>
        <v>11005</v>
      </c>
      <c r="BX139" s="3">
        <f t="shared" si="155"/>
        <v>1</v>
      </c>
      <c r="BY139" s="3" t="str">
        <f t="shared" si="156"/>
        <v>Tue</v>
      </c>
      <c r="BZ139" s="20" t="str">
        <f t="shared" si="157"/>
        <v>Tue</v>
      </c>
      <c r="CA139" s="3">
        <f t="shared" si="158"/>
        <v>52</v>
      </c>
      <c r="CB139" s="24">
        <f t="shared" si="159"/>
        <v>52</v>
      </c>
      <c r="CD139" t="s">
        <v>503</v>
      </c>
      <c r="CE139" t="s">
        <v>513</v>
      </c>
      <c r="CF139" t="s">
        <v>562</v>
      </c>
      <c r="CH139">
        <v>42</v>
      </c>
      <c r="CI139" s="22">
        <f t="shared" si="160"/>
        <v>0.11506849315068493</v>
      </c>
      <c r="CJ139" t="s">
        <v>306</v>
      </c>
      <c r="CK139" s="2">
        <v>48</v>
      </c>
      <c r="CL139" s="20" t="e">
        <f>#REF!</f>
        <v>#REF!</v>
      </c>
    </row>
    <row r="140" spans="1:90" ht="12.75" customHeight="1">
      <c r="A140" s="2">
        <f t="shared" si="121"/>
        <v>138</v>
      </c>
      <c r="B140" t="s">
        <v>4</v>
      </c>
      <c r="C140">
        <v>1880</v>
      </c>
      <c r="D140" s="3">
        <f t="shared" si="122"/>
        <v>7.75</v>
      </c>
      <c r="E140" s="3">
        <f t="shared" si="123"/>
        <v>7</v>
      </c>
      <c r="F140" s="3">
        <f t="shared" si="124"/>
        <v>10957</v>
      </c>
      <c r="G140">
        <v>4</v>
      </c>
      <c r="H140" s="3">
        <f t="shared" si="125"/>
        <v>93</v>
      </c>
      <c r="I140" s="3">
        <f t="shared" si="126"/>
        <v>-3</v>
      </c>
      <c r="J140" s="3">
        <f t="shared" si="127"/>
        <v>0</v>
      </c>
      <c r="K140" s="3">
        <f t="shared" si="128"/>
        <v>0</v>
      </c>
      <c r="L140" s="3">
        <f t="shared" si="129"/>
        <v>0</v>
      </c>
      <c r="M140" s="3">
        <f t="shared" si="130"/>
        <v>0</v>
      </c>
      <c r="N140" s="3">
        <f t="shared" si="131"/>
        <v>90</v>
      </c>
      <c r="O140">
        <v>9</v>
      </c>
      <c r="P140" s="3">
        <f t="shared" si="132"/>
        <v>0</v>
      </c>
      <c r="Q140" s="3">
        <f t="shared" si="133"/>
        <v>99</v>
      </c>
      <c r="R140" s="3" t="b">
        <f t="shared" si="134"/>
        <v>1</v>
      </c>
      <c r="S140" s="3">
        <f t="shared" si="135"/>
        <v>1</v>
      </c>
      <c r="T140" s="3">
        <f t="shared" si="136"/>
        <v>11057</v>
      </c>
      <c r="U140" s="3">
        <f t="shared" si="137"/>
        <v>4</v>
      </c>
      <c r="V140" s="18" t="str">
        <f t="shared" si="138"/>
        <v>Fri</v>
      </c>
      <c r="W140" s="1" t="s">
        <v>9</v>
      </c>
      <c r="X140" s="3">
        <f t="shared" si="139"/>
        <v>1</v>
      </c>
      <c r="Y140" s="3">
        <f t="shared" si="140"/>
        <v>0</v>
      </c>
      <c r="Z140" s="3">
        <f t="shared" si="141"/>
        <v>0</v>
      </c>
      <c r="AA140" s="3">
        <f t="shared" si="142"/>
        <v>11057</v>
      </c>
      <c r="AB140" t="s">
        <v>292</v>
      </c>
      <c r="AC140" t="s">
        <v>47</v>
      </c>
      <c r="AD140" s="26" t="s">
        <v>14</v>
      </c>
      <c r="AE140" t="s">
        <v>65</v>
      </c>
      <c r="AF140" t="s">
        <v>970</v>
      </c>
      <c r="AK140" t="s">
        <v>316</v>
      </c>
      <c r="AN140" s="26" t="s">
        <v>978</v>
      </c>
      <c r="AO140" s="26" t="s">
        <v>40</v>
      </c>
      <c r="AP140" s="26" t="str">
        <f t="shared" si="161"/>
        <v/>
      </c>
      <c r="AQ140" s="26">
        <f t="shared" si="162"/>
        <v>2</v>
      </c>
      <c r="AR140" s="26" t="str">
        <f t="shared" si="163"/>
        <v/>
      </c>
      <c r="AS140" s="26" t="str">
        <f t="shared" si="164"/>
        <v/>
      </c>
      <c r="AT140" s="26" t="str">
        <f t="shared" si="165"/>
        <v/>
      </c>
      <c r="AU140" s="26" t="str">
        <f t="shared" si="166"/>
        <v/>
      </c>
      <c r="AV140" s="26" t="str">
        <f t="shared" si="167"/>
        <v/>
      </c>
      <c r="AW140" s="26" t="str">
        <f t="shared" si="168"/>
        <v/>
      </c>
      <c r="AX140" s="26" t="str">
        <f t="shared" si="169"/>
        <v/>
      </c>
      <c r="AY140" s="26" t="str">
        <f t="shared" si="170"/>
        <v/>
      </c>
      <c r="AZ140" s="26" t="str">
        <f t="shared" si="171"/>
        <v/>
      </c>
      <c r="BA140" s="26" t="str">
        <f t="shared" si="172"/>
        <v/>
      </c>
      <c r="BB140" s="26" t="str">
        <f t="shared" si="173"/>
        <v/>
      </c>
      <c r="BC140" s="26" t="str">
        <f t="shared" si="174"/>
        <v/>
      </c>
      <c r="BD140" s="26" t="str">
        <f t="shared" si="175"/>
        <v/>
      </c>
      <c r="BE140" s="26">
        <f t="shared" si="176"/>
        <v>2</v>
      </c>
      <c r="BF140" s="2">
        <v>1880</v>
      </c>
      <c r="BG140" s="5">
        <f t="shared" si="118"/>
        <v>7.75</v>
      </c>
      <c r="BH140" s="5">
        <f t="shared" si="143"/>
        <v>7</v>
      </c>
      <c r="BI140" s="5">
        <f t="shared" si="119"/>
        <v>10957</v>
      </c>
      <c r="BJ140">
        <v>3</v>
      </c>
      <c r="BK140" s="4">
        <f t="shared" si="144"/>
        <v>62</v>
      </c>
      <c r="BL140" s="3">
        <f t="shared" si="145"/>
        <v>-3</v>
      </c>
      <c r="BM140" s="3">
        <f t="shared" si="146"/>
        <v>0</v>
      </c>
      <c r="BN140" s="3">
        <f t="shared" si="147"/>
        <v>0</v>
      </c>
      <c r="BO140" s="3">
        <f t="shared" si="148"/>
        <v>0</v>
      </c>
      <c r="BP140" s="3">
        <f t="shared" si="149"/>
        <v>0</v>
      </c>
      <c r="BQ140" s="3">
        <f t="shared" si="150"/>
        <v>59</v>
      </c>
      <c r="BR140">
        <v>14</v>
      </c>
      <c r="BS140" s="3">
        <f t="shared" si="151"/>
        <v>73</v>
      </c>
      <c r="BT140" s="3">
        <f t="shared" si="120"/>
        <v>0</v>
      </c>
      <c r="BU140" s="3" t="b">
        <f t="shared" si="152"/>
        <v>1</v>
      </c>
      <c r="BV140" s="3">
        <f t="shared" si="153"/>
        <v>1</v>
      </c>
      <c r="BW140" s="3">
        <f t="shared" si="154"/>
        <v>11031</v>
      </c>
      <c r="BX140" s="3">
        <f t="shared" si="155"/>
        <v>6</v>
      </c>
      <c r="BY140" s="3" t="str">
        <f t="shared" si="156"/>
        <v>Sun</v>
      </c>
      <c r="BZ140" s="20" t="str">
        <f t="shared" si="157"/>
        <v>Sun</v>
      </c>
      <c r="CA140" s="3">
        <f t="shared" si="158"/>
        <v>26</v>
      </c>
      <c r="CB140" s="24">
        <f t="shared" si="159"/>
        <v>26</v>
      </c>
      <c r="CD140" t="s">
        <v>503</v>
      </c>
      <c r="CE140" t="s">
        <v>513</v>
      </c>
      <c r="CF140" t="s">
        <v>565</v>
      </c>
      <c r="CH140">
        <v>183</v>
      </c>
      <c r="CI140" s="22">
        <f t="shared" si="160"/>
        <v>0.50136986301369868</v>
      </c>
      <c r="CJ140" t="s">
        <v>306</v>
      </c>
      <c r="CK140" s="2">
        <v>48</v>
      </c>
      <c r="CL140" s="20" t="e">
        <f>#REF!</f>
        <v>#REF!</v>
      </c>
    </row>
    <row r="141" spans="1:90" ht="12.75" customHeight="1">
      <c r="A141" s="2">
        <f t="shared" si="121"/>
        <v>139</v>
      </c>
      <c r="B141" t="s">
        <v>4</v>
      </c>
      <c r="C141">
        <v>1880</v>
      </c>
      <c r="D141" s="3">
        <f t="shared" si="122"/>
        <v>7.75</v>
      </c>
      <c r="E141" s="3">
        <f t="shared" si="123"/>
        <v>7</v>
      </c>
      <c r="F141" s="3">
        <f t="shared" si="124"/>
        <v>10957</v>
      </c>
      <c r="G141">
        <v>4</v>
      </c>
      <c r="H141" s="3">
        <f t="shared" si="125"/>
        <v>93</v>
      </c>
      <c r="I141" s="3">
        <f t="shared" si="126"/>
        <v>-3</v>
      </c>
      <c r="J141" s="3">
        <f t="shared" si="127"/>
        <v>0</v>
      </c>
      <c r="K141" s="3">
        <f t="shared" si="128"/>
        <v>0</v>
      </c>
      <c r="L141" s="3">
        <f t="shared" si="129"/>
        <v>0</v>
      </c>
      <c r="M141" s="3">
        <f t="shared" si="130"/>
        <v>0</v>
      </c>
      <c r="N141" s="3">
        <f t="shared" si="131"/>
        <v>90</v>
      </c>
      <c r="O141">
        <v>9</v>
      </c>
      <c r="P141" s="3">
        <f t="shared" si="132"/>
        <v>0</v>
      </c>
      <c r="Q141" s="3">
        <f t="shared" si="133"/>
        <v>99</v>
      </c>
      <c r="R141" s="3" t="b">
        <f t="shared" si="134"/>
        <v>1</v>
      </c>
      <c r="S141" s="3">
        <f t="shared" si="135"/>
        <v>1</v>
      </c>
      <c r="T141" s="3">
        <f t="shared" si="136"/>
        <v>11057</v>
      </c>
      <c r="U141" s="3">
        <f t="shared" si="137"/>
        <v>4</v>
      </c>
      <c r="V141" s="18" t="str">
        <f t="shared" si="138"/>
        <v>Fri</v>
      </c>
      <c r="W141" s="1" t="s">
        <v>9</v>
      </c>
      <c r="X141" s="3">
        <f t="shared" si="139"/>
        <v>1</v>
      </c>
      <c r="Y141" s="3">
        <f t="shared" si="140"/>
        <v>0</v>
      </c>
      <c r="Z141" s="3">
        <f t="shared" si="141"/>
        <v>0</v>
      </c>
      <c r="AA141" s="3">
        <f t="shared" si="142"/>
        <v>11057</v>
      </c>
      <c r="AB141" t="s">
        <v>313</v>
      </c>
      <c r="AD141" s="26" t="s">
        <v>14</v>
      </c>
      <c r="AK141" t="s">
        <v>314</v>
      </c>
      <c r="AN141" s="26" t="s">
        <v>978</v>
      </c>
      <c r="AO141" s="26" t="s">
        <v>40</v>
      </c>
      <c r="AP141" s="26" t="str">
        <f t="shared" si="161"/>
        <v/>
      </c>
      <c r="AQ141" s="26">
        <f t="shared" si="162"/>
        <v>2</v>
      </c>
      <c r="AR141" s="26" t="str">
        <f t="shared" si="163"/>
        <v/>
      </c>
      <c r="AS141" s="26" t="str">
        <f t="shared" si="164"/>
        <v/>
      </c>
      <c r="AT141" s="26" t="str">
        <f t="shared" si="165"/>
        <v/>
      </c>
      <c r="AU141" s="26" t="str">
        <f t="shared" si="166"/>
        <v/>
      </c>
      <c r="AV141" s="26" t="str">
        <f t="shared" si="167"/>
        <v/>
      </c>
      <c r="AW141" s="26" t="str">
        <f t="shared" si="168"/>
        <v/>
      </c>
      <c r="AX141" s="26" t="str">
        <f t="shared" si="169"/>
        <v/>
      </c>
      <c r="AY141" s="26" t="str">
        <f t="shared" si="170"/>
        <v/>
      </c>
      <c r="AZ141" s="26" t="str">
        <f t="shared" si="171"/>
        <v/>
      </c>
      <c r="BA141" s="26" t="str">
        <f t="shared" si="172"/>
        <v/>
      </c>
      <c r="BB141" s="26" t="str">
        <f t="shared" si="173"/>
        <v/>
      </c>
      <c r="BC141" s="26" t="str">
        <f t="shared" si="174"/>
        <v/>
      </c>
      <c r="BD141" s="26" t="str">
        <f t="shared" si="175"/>
        <v/>
      </c>
      <c r="BE141" s="26">
        <f t="shared" si="176"/>
        <v>2</v>
      </c>
      <c r="BF141" s="2">
        <v>1880</v>
      </c>
      <c r="BG141" s="5">
        <f t="shared" si="118"/>
        <v>7.75</v>
      </c>
      <c r="BH141" s="5">
        <f t="shared" si="143"/>
        <v>7</v>
      </c>
      <c r="BI141" s="5">
        <f t="shared" si="119"/>
        <v>10957</v>
      </c>
      <c r="BJ141">
        <v>3</v>
      </c>
      <c r="BK141" s="4">
        <f t="shared" si="144"/>
        <v>62</v>
      </c>
      <c r="BL141" s="3">
        <f t="shared" si="145"/>
        <v>-3</v>
      </c>
      <c r="BM141" s="3">
        <f t="shared" si="146"/>
        <v>0</v>
      </c>
      <c r="BN141" s="3">
        <f t="shared" si="147"/>
        <v>0</v>
      </c>
      <c r="BO141" s="3">
        <f t="shared" si="148"/>
        <v>0</v>
      </c>
      <c r="BP141" s="3">
        <f t="shared" si="149"/>
        <v>0</v>
      </c>
      <c r="BQ141" s="3">
        <f t="shared" si="150"/>
        <v>59</v>
      </c>
      <c r="BR141">
        <v>2</v>
      </c>
      <c r="BS141" s="3">
        <f t="shared" si="151"/>
        <v>61</v>
      </c>
      <c r="BT141" s="3">
        <f t="shared" si="120"/>
        <v>0</v>
      </c>
      <c r="BU141" s="3" t="b">
        <f t="shared" si="152"/>
        <v>1</v>
      </c>
      <c r="BV141" s="3">
        <f t="shared" si="153"/>
        <v>1</v>
      </c>
      <c r="BW141" s="3">
        <f t="shared" si="154"/>
        <v>11019</v>
      </c>
      <c r="BX141" s="3">
        <f t="shared" si="155"/>
        <v>1</v>
      </c>
      <c r="BY141" s="3" t="str">
        <f t="shared" si="156"/>
        <v>Tue</v>
      </c>
      <c r="BZ141" s="20" t="str">
        <f t="shared" si="157"/>
        <v>Tue</v>
      </c>
      <c r="CA141" s="3">
        <f t="shared" si="158"/>
        <v>38</v>
      </c>
      <c r="CB141" s="24">
        <f t="shared" si="159"/>
        <v>38</v>
      </c>
      <c r="CD141" t="s">
        <v>503</v>
      </c>
      <c r="CE141" t="s">
        <v>513</v>
      </c>
      <c r="CF141" t="s">
        <v>563</v>
      </c>
      <c r="CH141">
        <v>60</v>
      </c>
      <c r="CI141" s="22">
        <f t="shared" si="160"/>
        <v>0.16438356164383561</v>
      </c>
      <c r="CJ141" t="s">
        <v>306</v>
      </c>
      <c r="CK141" s="2">
        <v>48</v>
      </c>
      <c r="CL141" s="20" t="e">
        <f>#REF!</f>
        <v>#REF!</v>
      </c>
    </row>
    <row r="142" spans="1:90" ht="12.75" customHeight="1">
      <c r="A142" s="2">
        <f t="shared" si="121"/>
        <v>140</v>
      </c>
      <c r="B142" t="s">
        <v>4</v>
      </c>
      <c r="C142">
        <v>1880</v>
      </c>
      <c r="D142" s="3">
        <f t="shared" si="122"/>
        <v>7.75</v>
      </c>
      <c r="E142" s="3">
        <f t="shared" si="123"/>
        <v>7</v>
      </c>
      <c r="F142" s="3">
        <f t="shared" si="124"/>
        <v>10957</v>
      </c>
      <c r="G142">
        <v>4</v>
      </c>
      <c r="H142" s="3">
        <f t="shared" si="125"/>
        <v>93</v>
      </c>
      <c r="I142" s="3">
        <f t="shared" si="126"/>
        <v>-3</v>
      </c>
      <c r="J142" s="3">
        <f t="shared" si="127"/>
        <v>0</v>
      </c>
      <c r="K142" s="3">
        <f t="shared" si="128"/>
        <v>0</v>
      </c>
      <c r="L142" s="3">
        <f t="shared" si="129"/>
        <v>0</v>
      </c>
      <c r="M142" s="3">
        <f t="shared" si="130"/>
        <v>0</v>
      </c>
      <c r="N142" s="3">
        <f t="shared" si="131"/>
        <v>90</v>
      </c>
      <c r="O142">
        <v>9</v>
      </c>
      <c r="P142" s="3">
        <f t="shared" si="132"/>
        <v>0</v>
      </c>
      <c r="Q142" s="3">
        <f t="shared" si="133"/>
        <v>99</v>
      </c>
      <c r="R142" s="3" t="b">
        <f t="shared" si="134"/>
        <v>1</v>
      </c>
      <c r="S142" s="3">
        <f t="shared" si="135"/>
        <v>1</v>
      </c>
      <c r="T142" s="3">
        <f t="shared" si="136"/>
        <v>11057</v>
      </c>
      <c r="U142" s="3">
        <f t="shared" si="137"/>
        <v>4</v>
      </c>
      <c r="V142" s="18" t="str">
        <f t="shared" si="138"/>
        <v>Fri</v>
      </c>
      <c r="W142" s="1" t="s">
        <v>9</v>
      </c>
      <c r="X142" s="3">
        <f t="shared" si="139"/>
        <v>1</v>
      </c>
      <c r="Y142" s="3">
        <f t="shared" si="140"/>
        <v>0</v>
      </c>
      <c r="Z142" s="3">
        <f t="shared" si="141"/>
        <v>0</v>
      </c>
      <c r="AA142" s="3">
        <f t="shared" si="142"/>
        <v>11057</v>
      </c>
      <c r="AB142" t="s">
        <v>299</v>
      </c>
      <c r="AD142" s="26" t="s">
        <v>14</v>
      </c>
      <c r="AK142" t="s">
        <v>314</v>
      </c>
      <c r="AN142" s="26" t="s">
        <v>978</v>
      </c>
      <c r="AO142" s="26" t="s">
        <v>40</v>
      </c>
      <c r="AP142" s="26" t="str">
        <f t="shared" si="161"/>
        <v/>
      </c>
      <c r="AQ142" s="26">
        <f t="shared" si="162"/>
        <v>2</v>
      </c>
      <c r="AR142" s="26" t="str">
        <f t="shared" si="163"/>
        <v/>
      </c>
      <c r="AS142" s="26" t="str">
        <f t="shared" si="164"/>
        <v/>
      </c>
      <c r="AT142" s="26" t="str">
        <f t="shared" si="165"/>
        <v/>
      </c>
      <c r="AU142" s="26" t="str">
        <f t="shared" si="166"/>
        <v/>
      </c>
      <c r="AV142" s="26" t="str">
        <f t="shared" si="167"/>
        <v/>
      </c>
      <c r="AW142" s="26" t="str">
        <f t="shared" si="168"/>
        <v/>
      </c>
      <c r="AX142" s="26" t="str">
        <f t="shared" si="169"/>
        <v/>
      </c>
      <c r="AY142" s="26" t="str">
        <f t="shared" si="170"/>
        <v/>
      </c>
      <c r="AZ142" s="26" t="str">
        <f t="shared" si="171"/>
        <v/>
      </c>
      <c r="BA142" s="26" t="str">
        <f t="shared" si="172"/>
        <v/>
      </c>
      <c r="BB142" s="26" t="str">
        <f t="shared" si="173"/>
        <v/>
      </c>
      <c r="BC142" s="26" t="str">
        <f t="shared" si="174"/>
        <v/>
      </c>
      <c r="BD142" s="26" t="str">
        <f t="shared" si="175"/>
        <v/>
      </c>
      <c r="BE142" s="26">
        <f t="shared" si="176"/>
        <v>2</v>
      </c>
      <c r="BF142" s="2">
        <v>1880</v>
      </c>
      <c r="BG142" s="5">
        <f t="shared" si="118"/>
        <v>7.75</v>
      </c>
      <c r="BH142" s="5">
        <f t="shared" si="143"/>
        <v>7</v>
      </c>
      <c r="BI142" s="5">
        <f t="shared" si="119"/>
        <v>10957</v>
      </c>
      <c r="BJ142">
        <v>3</v>
      </c>
      <c r="BK142" s="4">
        <f t="shared" si="144"/>
        <v>62</v>
      </c>
      <c r="BL142" s="3">
        <f t="shared" si="145"/>
        <v>-3</v>
      </c>
      <c r="BM142" s="3">
        <f t="shared" si="146"/>
        <v>0</v>
      </c>
      <c r="BN142" s="3">
        <f t="shared" si="147"/>
        <v>0</v>
      </c>
      <c r="BO142" s="3">
        <f t="shared" si="148"/>
        <v>0</v>
      </c>
      <c r="BP142" s="3">
        <f t="shared" si="149"/>
        <v>0</v>
      </c>
      <c r="BQ142" s="3">
        <f t="shared" si="150"/>
        <v>59</v>
      </c>
      <c r="BR142">
        <v>2</v>
      </c>
      <c r="BS142" s="3">
        <f t="shared" si="151"/>
        <v>61</v>
      </c>
      <c r="BT142" s="3">
        <f t="shared" si="120"/>
        <v>0</v>
      </c>
      <c r="BU142" s="3" t="b">
        <f t="shared" si="152"/>
        <v>1</v>
      </c>
      <c r="BV142" s="3">
        <f t="shared" si="153"/>
        <v>1</v>
      </c>
      <c r="BW142" s="3">
        <f t="shared" si="154"/>
        <v>11019</v>
      </c>
      <c r="BX142" s="3">
        <f t="shared" si="155"/>
        <v>1</v>
      </c>
      <c r="BY142" s="3" t="str">
        <f t="shared" si="156"/>
        <v>Tue</v>
      </c>
      <c r="BZ142" s="20" t="str">
        <f t="shared" si="157"/>
        <v>Tue</v>
      </c>
      <c r="CA142" s="3">
        <f t="shared" si="158"/>
        <v>38</v>
      </c>
      <c r="CB142" s="24">
        <f t="shared" si="159"/>
        <v>38</v>
      </c>
      <c r="CD142" t="s">
        <v>509</v>
      </c>
      <c r="CE142" t="s">
        <v>502</v>
      </c>
      <c r="CF142" t="s">
        <v>564</v>
      </c>
      <c r="CH142">
        <v>0</v>
      </c>
      <c r="CI142" s="22">
        <f t="shared" si="160"/>
        <v>0</v>
      </c>
      <c r="CJ142" t="s">
        <v>306</v>
      </c>
      <c r="CK142" s="2">
        <v>48</v>
      </c>
      <c r="CL142" s="20" t="e">
        <f>#REF!</f>
        <v>#REF!</v>
      </c>
    </row>
    <row r="143" spans="1:90" ht="12.75" customHeight="1">
      <c r="A143" s="2">
        <f t="shared" si="121"/>
        <v>141</v>
      </c>
      <c r="B143" t="s">
        <v>4</v>
      </c>
      <c r="C143">
        <v>1880</v>
      </c>
      <c r="D143" s="3">
        <f t="shared" si="122"/>
        <v>7.75</v>
      </c>
      <c r="E143" s="3">
        <f t="shared" si="123"/>
        <v>7</v>
      </c>
      <c r="F143" s="3">
        <f t="shared" si="124"/>
        <v>10957</v>
      </c>
      <c r="G143">
        <v>4</v>
      </c>
      <c r="H143" s="3">
        <f t="shared" si="125"/>
        <v>93</v>
      </c>
      <c r="I143" s="3">
        <f t="shared" si="126"/>
        <v>-3</v>
      </c>
      <c r="J143" s="3">
        <f t="shared" si="127"/>
        <v>0</v>
      </c>
      <c r="K143" s="3">
        <f t="shared" si="128"/>
        <v>0</v>
      </c>
      <c r="L143" s="3">
        <f t="shared" si="129"/>
        <v>0</v>
      </c>
      <c r="M143" s="3">
        <f t="shared" si="130"/>
        <v>0</v>
      </c>
      <c r="N143" s="3">
        <f t="shared" si="131"/>
        <v>90</v>
      </c>
      <c r="O143">
        <v>9</v>
      </c>
      <c r="P143" s="3">
        <f t="shared" si="132"/>
        <v>0</v>
      </c>
      <c r="Q143" s="3">
        <f t="shared" si="133"/>
        <v>99</v>
      </c>
      <c r="R143" s="3" t="b">
        <f t="shared" si="134"/>
        <v>1</v>
      </c>
      <c r="S143" s="3">
        <f t="shared" si="135"/>
        <v>1</v>
      </c>
      <c r="T143" s="3">
        <f t="shared" si="136"/>
        <v>11057</v>
      </c>
      <c r="U143" s="3">
        <f t="shared" si="137"/>
        <v>4</v>
      </c>
      <c r="V143" s="18" t="str">
        <f t="shared" si="138"/>
        <v>Fri</v>
      </c>
      <c r="W143" s="1" t="s">
        <v>9</v>
      </c>
      <c r="X143" s="3">
        <f t="shared" si="139"/>
        <v>1</v>
      </c>
      <c r="Y143" s="3">
        <f t="shared" si="140"/>
        <v>0</v>
      </c>
      <c r="Z143" s="3">
        <f t="shared" si="141"/>
        <v>0</v>
      </c>
      <c r="AA143" s="3">
        <f t="shared" si="142"/>
        <v>11057</v>
      </c>
      <c r="AB143" t="s">
        <v>15</v>
      </c>
      <c r="AC143" t="s">
        <v>173</v>
      </c>
      <c r="AD143" s="26" t="s">
        <v>14</v>
      </c>
      <c r="AE143" t="s">
        <v>174</v>
      </c>
      <c r="AF143" t="s">
        <v>975</v>
      </c>
      <c r="AK143" t="s">
        <v>312</v>
      </c>
      <c r="AN143" s="26" t="s">
        <v>978</v>
      </c>
      <c r="AO143" s="26" t="s">
        <v>40</v>
      </c>
      <c r="AP143" s="26" t="str">
        <f t="shared" si="161"/>
        <v/>
      </c>
      <c r="AQ143" s="26">
        <f t="shared" si="162"/>
        <v>2</v>
      </c>
      <c r="AR143" s="26" t="str">
        <f t="shared" si="163"/>
        <v/>
      </c>
      <c r="AS143" s="26" t="str">
        <f t="shared" si="164"/>
        <v/>
      </c>
      <c r="AT143" s="26" t="str">
        <f t="shared" si="165"/>
        <v/>
      </c>
      <c r="AU143" s="26" t="str">
        <f t="shared" si="166"/>
        <v/>
      </c>
      <c r="AV143" s="26" t="str">
        <f t="shared" si="167"/>
        <v/>
      </c>
      <c r="AW143" s="26" t="str">
        <f t="shared" si="168"/>
        <v/>
      </c>
      <c r="AX143" s="26" t="str">
        <f t="shared" si="169"/>
        <v/>
      </c>
      <c r="AY143" s="26" t="str">
        <f t="shared" si="170"/>
        <v/>
      </c>
      <c r="AZ143" s="26" t="str">
        <f t="shared" si="171"/>
        <v/>
      </c>
      <c r="BA143" s="26" t="str">
        <f t="shared" si="172"/>
        <v/>
      </c>
      <c r="BB143" s="26" t="str">
        <f t="shared" si="173"/>
        <v/>
      </c>
      <c r="BC143" s="26" t="str">
        <f t="shared" si="174"/>
        <v/>
      </c>
      <c r="BD143" s="26" t="str">
        <f t="shared" si="175"/>
        <v/>
      </c>
      <c r="BE143" s="26">
        <f t="shared" si="176"/>
        <v>2</v>
      </c>
      <c r="BF143" s="2">
        <v>1880</v>
      </c>
      <c r="BG143" s="5">
        <f t="shared" si="118"/>
        <v>7.75</v>
      </c>
      <c r="BH143" s="5">
        <f t="shared" si="143"/>
        <v>7</v>
      </c>
      <c r="BI143" s="5">
        <f t="shared" si="119"/>
        <v>10957</v>
      </c>
      <c r="BJ143">
        <v>2</v>
      </c>
      <c r="BK143" s="4">
        <f t="shared" si="144"/>
        <v>31</v>
      </c>
      <c r="BL143" s="3">
        <f t="shared" si="145"/>
        <v>0</v>
      </c>
      <c r="BM143" s="3">
        <f t="shared" si="146"/>
        <v>0</v>
      </c>
      <c r="BN143" s="3">
        <f t="shared" si="147"/>
        <v>0</v>
      </c>
      <c r="BO143" s="3">
        <f t="shared" si="148"/>
        <v>0</v>
      </c>
      <c r="BP143" s="3">
        <f t="shared" si="149"/>
        <v>0</v>
      </c>
      <c r="BQ143" s="3">
        <f t="shared" si="150"/>
        <v>31</v>
      </c>
      <c r="BR143">
        <v>12</v>
      </c>
      <c r="BS143" s="3">
        <f t="shared" si="151"/>
        <v>43</v>
      </c>
      <c r="BT143" s="3">
        <f t="shared" si="120"/>
        <v>0</v>
      </c>
      <c r="BU143" s="3" t="b">
        <f t="shared" si="152"/>
        <v>0</v>
      </c>
      <c r="BV143" s="3">
        <f t="shared" si="153"/>
        <v>0</v>
      </c>
      <c r="BW143" s="3">
        <f t="shared" si="154"/>
        <v>11000</v>
      </c>
      <c r="BX143" s="3">
        <f t="shared" si="155"/>
        <v>3</v>
      </c>
      <c r="BY143" s="3" t="str">
        <f t="shared" si="156"/>
        <v>Thu</v>
      </c>
      <c r="BZ143" s="20" t="str">
        <f t="shared" si="157"/>
        <v>Thu</v>
      </c>
      <c r="CA143" s="3">
        <f t="shared" si="158"/>
        <v>57</v>
      </c>
      <c r="CB143" s="24">
        <f t="shared" si="159"/>
        <v>57</v>
      </c>
      <c r="CD143" t="s">
        <v>503</v>
      </c>
      <c r="CE143" t="s">
        <v>513</v>
      </c>
      <c r="CF143" t="s">
        <v>538</v>
      </c>
      <c r="CH143">
        <v>548</v>
      </c>
      <c r="CI143" s="22">
        <f t="shared" si="160"/>
        <v>1.5013698630136987</v>
      </c>
      <c r="CJ143" t="s">
        <v>306</v>
      </c>
      <c r="CK143" s="2">
        <v>48</v>
      </c>
      <c r="CL143" s="20" t="e">
        <f>#REF!</f>
        <v>#REF!</v>
      </c>
    </row>
    <row r="144" spans="1:90" ht="12.75" customHeight="1">
      <c r="A144" s="2">
        <f t="shared" si="121"/>
        <v>142</v>
      </c>
      <c r="B144" t="s">
        <v>4</v>
      </c>
      <c r="C144">
        <v>1880</v>
      </c>
      <c r="D144" s="3">
        <f t="shared" si="122"/>
        <v>7.75</v>
      </c>
      <c r="E144" s="3">
        <f t="shared" si="123"/>
        <v>7</v>
      </c>
      <c r="F144" s="3">
        <f t="shared" si="124"/>
        <v>10957</v>
      </c>
      <c r="G144">
        <v>4</v>
      </c>
      <c r="H144" s="3">
        <f t="shared" si="125"/>
        <v>93</v>
      </c>
      <c r="I144" s="3">
        <f t="shared" si="126"/>
        <v>-3</v>
      </c>
      <c r="J144" s="3">
        <f t="shared" si="127"/>
        <v>0</v>
      </c>
      <c r="K144" s="3">
        <f t="shared" si="128"/>
        <v>0</v>
      </c>
      <c r="L144" s="3">
        <f t="shared" si="129"/>
        <v>0</v>
      </c>
      <c r="M144" s="3">
        <f t="shared" si="130"/>
        <v>0</v>
      </c>
      <c r="N144" s="3">
        <f t="shared" si="131"/>
        <v>90</v>
      </c>
      <c r="O144">
        <v>9</v>
      </c>
      <c r="P144" s="3">
        <f t="shared" si="132"/>
        <v>0</v>
      </c>
      <c r="Q144" s="3">
        <f t="shared" si="133"/>
        <v>99</v>
      </c>
      <c r="R144" s="3" t="b">
        <f t="shared" si="134"/>
        <v>1</v>
      </c>
      <c r="S144" s="3">
        <f t="shared" si="135"/>
        <v>1</v>
      </c>
      <c r="T144" s="3">
        <f t="shared" si="136"/>
        <v>11057</v>
      </c>
      <c r="U144" s="3">
        <f t="shared" si="137"/>
        <v>4</v>
      </c>
      <c r="V144" s="18" t="str">
        <f t="shared" si="138"/>
        <v>Fri</v>
      </c>
      <c r="W144" s="1" t="s">
        <v>9</v>
      </c>
      <c r="X144" s="3">
        <f t="shared" si="139"/>
        <v>1</v>
      </c>
      <c r="Y144" s="3">
        <f t="shared" si="140"/>
        <v>0</v>
      </c>
      <c r="Z144" s="3">
        <f t="shared" si="141"/>
        <v>0</v>
      </c>
      <c r="AA144" s="3">
        <f t="shared" si="142"/>
        <v>11057</v>
      </c>
      <c r="AB144" t="s">
        <v>315</v>
      </c>
      <c r="AD144" s="26" t="s">
        <v>14</v>
      </c>
      <c r="AK144" t="s">
        <v>314</v>
      </c>
      <c r="AN144" s="26" t="s">
        <v>978</v>
      </c>
      <c r="AO144" s="26" t="s">
        <v>40</v>
      </c>
      <c r="AP144" s="26" t="str">
        <f t="shared" si="161"/>
        <v/>
      </c>
      <c r="AQ144" s="26">
        <f t="shared" si="162"/>
        <v>2</v>
      </c>
      <c r="AR144" s="26" t="str">
        <f t="shared" si="163"/>
        <v/>
      </c>
      <c r="AS144" s="26" t="str">
        <f t="shared" si="164"/>
        <v/>
      </c>
      <c r="AT144" s="26" t="str">
        <f t="shared" si="165"/>
        <v/>
      </c>
      <c r="AU144" s="26" t="str">
        <f t="shared" si="166"/>
        <v/>
      </c>
      <c r="AV144" s="26" t="str">
        <f t="shared" si="167"/>
        <v/>
      </c>
      <c r="AW144" s="26" t="str">
        <f t="shared" si="168"/>
        <v/>
      </c>
      <c r="AX144" s="26" t="str">
        <f t="shared" si="169"/>
        <v/>
      </c>
      <c r="AY144" s="26" t="str">
        <f t="shared" si="170"/>
        <v/>
      </c>
      <c r="AZ144" s="26" t="str">
        <f t="shared" si="171"/>
        <v/>
      </c>
      <c r="BA144" s="26" t="str">
        <f t="shared" si="172"/>
        <v/>
      </c>
      <c r="BB144" s="26" t="str">
        <f t="shared" si="173"/>
        <v/>
      </c>
      <c r="BC144" s="26" t="str">
        <f t="shared" si="174"/>
        <v/>
      </c>
      <c r="BD144" s="26" t="str">
        <f t="shared" si="175"/>
        <v/>
      </c>
      <c r="BE144" s="26">
        <f t="shared" si="176"/>
        <v>2</v>
      </c>
      <c r="BF144" s="2">
        <v>1880</v>
      </c>
      <c r="BG144" s="5">
        <f t="shared" si="118"/>
        <v>7.75</v>
      </c>
      <c r="BH144" s="5">
        <f t="shared" si="143"/>
        <v>7</v>
      </c>
      <c r="BI144" s="5">
        <f t="shared" si="119"/>
        <v>10957</v>
      </c>
      <c r="BJ144">
        <v>3</v>
      </c>
      <c r="BK144" s="4">
        <f t="shared" si="144"/>
        <v>62</v>
      </c>
      <c r="BL144" s="3">
        <f t="shared" si="145"/>
        <v>-3</v>
      </c>
      <c r="BM144" s="3">
        <f t="shared" si="146"/>
        <v>0</v>
      </c>
      <c r="BN144" s="3">
        <f t="shared" si="147"/>
        <v>0</v>
      </c>
      <c r="BO144" s="3">
        <f t="shared" si="148"/>
        <v>0</v>
      </c>
      <c r="BP144" s="3">
        <f t="shared" si="149"/>
        <v>0</v>
      </c>
      <c r="BQ144" s="3">
        <f t="shared" si="150"/>
        <v>59</v>
      </c>
      <c r="BR144">
        <v>2</v>
      </c>
      <c r="BS144" s="3">
        <f t="shared" si="151"/>
        <v>61</v>
      </c>
      <c r="BT144" s="3">
        <f t="shared" si="120"/>
        <v>0</v>
      </c>
      <c r="BU144" s="3" t="b">
        <f t="shared" si="152"/>
        <v>1</v>
      </c>
      <c r="BV144" s="3">
        <f t="shared" si="153"/>
        <v>1</v>
      </c>
      <c r="BW144" s="3">
        <f t="shared" si="154"/>
        <v>11019</v>
      </c>
      <c r="BX144" s="3">
        <f t="shared" si="155"/>
        <v>1</v>
      </c>
      <c r="BY144" s="3" t="str">
        <f t="shared" si="156"/>
        <v>Tue</v>
      </c>
      <c r="BZ144" s="20" t="str">
        <f t="shared" si="157"/>
        <v>Tue</v>
      </c>
      <c r="CA144" s="3">
        <f t="shared" si="158"/>
        <v>38</v>
      </c>
      <c r="CB144" s="24">
        <f t="shared" si="159"/>
        <v>38</v>
      </c>
      <c r="CD144" t="s">
        <v>503</v>
      </c>
      <c r="CE144" t="s">
        <v>513</v>
      </c>
      <c r="CF144" t="s">
        <v>563</v>
      </c>
      <c r="CH144">
        <v>60</v>
      </c>
      <c r="CI144" s="22">
        <f t="shared" si="160"/>
        <v>0.16438356164383561</v>
      </c>
      <c r="CJ144" t="s">
        <v>306</v>
      </c>
      <c r="CK144" s="2">
        <v>48</v>
      </c>
      <c r="CL144" s="20" t="e">
        <f>#REF!</f>
        <v>#REF!</v>
      </c>
    </row>
    <row r="145" spans="1:90" ht="12.75" customHeight="1">
      <c r="A145" s="2">
        <f t="shared" si="121"/>
        <v>143</v>
      </c>
      <c r="B145" t="s">
        <v>4</v>
      </c>
      <c r="C145">
        <v>1880</v>
      </c>
      <c r="D145" s="3">
        <f t="shared" si="122"/>
        <v>7.75</v>
      </c>
      <c r="E145" s="3">
        <f t="shared" si="123"/>
        <v>7</v>
      </c>
      <c r="F145" s="3">
        <f t="shared" si="124"/>
        <v>10957</v>
      </c>
      <c r="G145">
        <v>4</v>
      </c>
      <c r="H145" s="3">
        <f t="shared" si="125"/>
        <v>93</v>
      </c>
      <c r="I145" s="3">
        <f t="shared" si="126"/>
        <v>-3</v>
      </c>
      <c r="J145" s="3">
        <f t="shared" si="127"/>
        <v>0</v>
      </c>
      <c r="K145" s="3">
        <f t="shared" si="128"/>
        <v>0</v>
      </c>
      <c r="L145" s="3">
        <f t="shared" si="129"/>
        <v>0</v>
      </c>
      <c r="M145" s="3">
        <f t="shared" si="130"/>
        <v>0</v>
      </c>
      <c r="N145" s="3">
        <f t="shared" si="131"/>
        <v>90</v>
      </c>
      <c r="O145">
        <v>9</v>
      </c>
      <c r="P145" s="3">
        <f t="shared" si="132"/>
        <v>0</v>
      </c>
      <c r="Q145" s="3">
        <f t="shared" si="133"/>
        <v>99</v>
      </c>
      <c r="R145" s="3" t="b">
        <f t="shared" si="134"/>
        <v>1</v>
      </c>
      <c r="S145" s="3">
        <f t="shared" si="135"/>
        <v>1</v>
      </c>
      <c r="T145" s="3">
        <f t="shared" si="136"/>
        <v>11057</v>
      </c>
      <c r="U145" s="3">
        <f t="shared" si="137"/>
        <v>4</v>
      </c>
      <c r="V145" s="18" t="str">
        <f t="shared" si="138"/>
        <v>Fri</v>
      </c>
      <c r="W145" s="1" t="s">
        <v>9</v>
      </c>
      <c r="X145" s="3">
        <f t="shared" si="139"/>
        <v>1</v>
      </c>
      <c r="Y145" s="3">
        <f t="shared" si="140"/>
        <v>0</v>
      </c>
      <c r="Z145" s="3">
        <f t="shared" si="141"/>
        <v>0</v>
      </c>
      <c r="AA145" s="3">
        <f t="shared" si="142"/>
        <v>11057</v>
      </c>
      <c r="AB145" t="s">
        <v>985</v>
      </c>
      <c r="AC145" t="s">
        <v>34</v>
      </c>
      <c r="AD145" s="26" t="s">
        <v>14</v>
      </c>
      <c r="AE145" t="s">
        <v>65</v>
      </c>
      <c r="AF145" t="s">
        <v>970</v>
      </c>
      <c r="AH145" t="s">
        <v>167</v>
      </c>
      <c r="AI145" t="s">
        <v>929</v>
      </c>
      <c r="AJ145" t="s">
        <v>73</v>
      </c>
      <c r="AK145" t="s">
        <v>987</v>
      </c>
      <c r="AL145" t="s">
        <v>986</v>
      </c>
      <c r="AM145" t="s">
        <v>929</v>
      </c>
      <c r="AN145" s="26" t="s">
        <v>982</v>
      </c>
      <c r="AO145" s="26" t="s">
        <v>629</v>
      </c>
      <c r="AP145" s="26" t="str">
        <f t="shared" si="161"/>
        <v/>
      </c>
      <c r="AQ145" s="26" t="str">
        <f t="shared" si="162"/>
        <v/>
      </c>
      <c r="AR145" s="26" t="str">
        <f t="shared" si="163"/>
        <v/>
      </c>
      <c r="AS145" s="26" t="str">
        <f t="shared" si="164"/>
        <v/>
      </c>
      <c r="AT145" s="26" t="str">
        <f t="shared" si="165"/>
        <v/>
      </c>
      <c r="AU145" s="26" t="str">
        <f t="shared" si="166"/>
        <v/>
      </c>
      <c r="AV145" s="26" t="str">
        <f t="shared" si="167"/>
        <v/>
      </c>
      <c r="AW145" s="26" t="str">
        <f t="shared" si="168"/>
        <v/>
      </c>
      <c r="AX145" s="26" t="str">
        <f t="shared" si="169"/>
        <v/>
      </c>
      <c r="AY145" s="26" t="str">
        <f t="shared" si="170"/>
        <v/>
      </c>
      <c r="AZ145" s="26" t="str">
        <f t="shared" si="171"/>
        <v/>
      </c>
      <c r="BA145" s="26" t="str">
        <f t="shared" si="172"/>
        <v/>
      </c>
      <c r="BB145" s="26">
        <f t="shared" si="173"/>
        <v>13</v>
      </c>
      <c r="BC145" s="26" t="str">
        <f t="shared" si="174"/>
        <v/>
      </c>
      <c r="BD145" s="26" t="str">
        <f t="shared" si="175"/>
        <v/>
      </c>
      <c r="BE145" s="26">
        <f t="shared" si="176"/>
        <v>13</v>
      </c>
      <c r="BF145" s="2">
        <v>1880</v>
      </c>
      <c r="BG145" s="5">
        <f t="shared" si="118"/>
        <v>7.75</v>
      </c>
      <c r="BH145" s="5">
        <f t="shared" si="143"/>
        <v>7</v>
      </c>
      <c r="BI145" s="5">
        <f t="shared" si="119"/>
        <v>10957</v>
      </c>
      <c r="BJ145">
        <v>4</v>
      </c>
      <c r="BK145" s="4">
        <f t="shared" si="144"/>
        <v>93</v>
      </c>
      <c r="BL145" s="3">
        <f t="shared" si="145"/>
        <v>-3</v>
      </c>
      <c r="BM145" s="3">
        <f t="shared" si="146"/>
        <v>0</v>
      </c>
      <c r="BN145" s="3">
        <f t="shared" si="147"/>
        <v>0</v>
      </c>
      <c r="BO145" s="3">
        <f t="shared" si="148"/>
        <v>0</v>
      </c>
      <c r="BP145" s="3">
        <f t="shared" si="149"/>
        <v>0</v>
      </c>
      <c r="BQ145" s="3">
        <f t="shared" si="150"/>
        <v>90</v>
      </c>
      <c r="BR145">
        <v>1</v>
      </c>
      <c r="BS145" s="3">
        <f t="shared" si="151"/>
        <v>91</v>
      </c>
      <c r="BT145" s="3">
        <f t="shared" si="120"/>
        <v>0</v>
      </c>
      <c r="BU145" s="3" t="b">
        <f t="shared" si="152"/>
        <v>1</v>
      </c>
      <c r="BV145" s="3">
        <f t="shared" si="153"/>
        <v>1</v>
      </c>
      <c r="BW145" s="3">
        <f t="shared" si="154"/>
        <v>11049</v>
      </c>
      <c r="BX145" s="3">
        <f t="shared" si="155"/>
        <v>3</v>
      </c>
      <c r="BY145" s="3" t="str">
        <f t="shared" si="156"/>
        <v>Thu</v>
      </c>
      <c r="BZ145" s="20" t="str">
        <f t="shared" si="157"/>
        <v>Thu</v>
      </c>
      <c r="CA145" s="3">
        <f t="shared" si="158"/>
        <v>8</v>
      </c>
      <c r="CB145" s="24">
        <f t="shared" si="159"/>
        <v>8</v>
      </c>
      <c r="CC145" t="s">
        <v>509</v>
      </c>
      <c r="CD145" t="s">
        <v>503</v>
      </c>
      <c r="CE145" t="s">
        <v>566</v>
      </c>
      <c r="CF145" t="s">
        <v>988</v>
      </c>
      <c r="CG145">
        <v>240</v>
      </c>
      <c r="CH145">
        <v>0</v>
      </c>
      <c r="CI145" s="22">
        <f t="shared" si="160"/>
        <v>0</v>
      </c>
      <c r="CJ145" t="s">
        <v>16</v>
      </c>
      <c r="CK145" s="2">
        <v>48</v>
      </c>
      <c r="CL145" s="20" t="e">
        <f>#REF!</f>
        <v>#REF!</v>
      </c>
    </row>
    <row r="146" spans="1:90" ht="12.75" customHeight="1">
      <c r="A146" s="2">
        <f t="shared" si="121"/>
        <v>144</v>
      </c>
      <c r="B146" t="s">
        <v>4</v>
      </c>
      <c r="C146">
        <v>1880</v>
      </c>
      <c r="D146" s="3">
        <f t="shared" si="122"/>
        <v>7.75</v>
      </c>
      <c r="E146" s="3">
        <f t="shared" si="123"/>
        <v>7</v>
      </c>
      <c r="F146" s="3">
        <f t="shared" si="124"/>
        <v>10957</v>
      </c>
      <c r="G146">
        <v>4</v>
      </c>
      <c r="H146" s="3">
        <f t="shared" si="125"/>
        <v>93</v>
      </c>
      <c r="I146" s="3">
        <f t="shared" si="126"/>
        <v>-3</v>
      </c>
      <c r="J146" s="3">
        <f t="shared" si="127"/>
        <v>0</v>
      </c>
      <c r="K146" s="3">
        <f t="shared" si="128"/>
        <v>0</v>
      </c>
      <c r="L146" s="3">
        <f t="shared" si="129"/>
        <v>0</v>
      </c>
      <c r="M146" s="3">
        <f t="shared" si="130"/>
        <v>0</v>
      </c>
      <c r="N146" s="3">
        <f t="shared" si="131"/>
        <v>90</v>
      </c>
      <c r="O146">
        <v>9</v>
      </c>
      <c r="P146" s="3">
        <f t="shared" si="132"/>
        <v>0</v>
      </c>
      <c r="Q146" s="3">
        <f t="shared" si="133"/>
        <v>99</v>
      </c>
      <c r="R146" s="3" t="b">
        <f t="shared" si="134"/>
        <v>1</v>
      </c>
      <c r="S146" s="3">
        <f t="shared" si="135"/>
        <v>1</v>
      </c>
      <c r="T146" s="3">
        <f t="shared" si="136"/>
        <v>11057</v>
      </c>
      <c r="U146" s="3">
        <f t="shared" si="137"/>
        <v>4</v>
      </c>
      <c r="V146" s="18" t="str">
        <f t="shared" si="138"/>
        <v>Fri</v>
      </c>
      <c r="W146" s="1" t="s">
        <v>9</v>
      </c>
      <c r="X146" s="3">
        <f t="shared" si="139"/>
        <v>1</v>
      </c>
      <c r="Y146" s="3">
        <f t="shared" si="140"/>
        <v>0</v>
      </c>
      <c r="Z146" s="3">
        <f t="shared" si="141"/>
        <v>0</v>
      </c>
      <c r="AA146" s="3">
        <f t="shared" si="142"/>
        <v>11057</v>
      </c>
      <c r="AB146" t="s">
        <v>680</v>
      </c>
      <c r="AC146" t="s">
        <v>72</v>
      </c>
      <c r="AD146" s="26" t="s">
        <v>14</v>
      </c>
      <c r="AE146" t="s">
        <v>65</v>
      </c>
      <c r="AF146" t="s">
        <v>970</v>
      </c>
      <c r="AH146" s="29" t="s">
        <v>372</v>
      </c>
      <c r="AI146" t="s">
        <v>929</v>
      </c>
      <c r="AJ146" t="s">
        <v>73</v>
      </c>
      <c r="AK146" t="s">
        <v>987</v>
      </c>
      <c r="AL146" t="s">
        <v>986</v>
      </c>
      <c r="AM146" t="s">
        <v>929</v>
      </c>
      <c r="AN146" s="26" t="s">
        <v>982</v>
      </c>
      <c r="AO146" s="26" t="s">
        <v>629</v>
      </c>
      <c r="AP146" s="26" t="str">
        <f t="shared" si="161"/>
        <v/>
      </c>
      <c r="AQ146" s="26" t="str">
        <f t="shared" si="162"/>
        <v/>
      </c>
      <c r="AR146" s="26" t="str">
        <f t="shared" si="163"/>
        <v/>
      </c>
      <c r="AS146" s="26" t="str">
        <f t="shared" si="164"/>
        <v/>
      </c>
      <c r="AT146" s="26" t="str">
        <f t="shared" si="165"/>
        <v/>
      </c>
      <c r="AU146" s="26" t="str">
        <f t="shared" si="166"/>
        <v/>
      </c>
      <c r="AV146" s="26" t="str">
        <f t="shared" si="167"/>
        <v/>
      </c>
      <c r="AW146" s="26" t="str">
        <f t="shared" si="168"/>
        <v/>
      </c>
      <c r="AX146" s="26" t="str">
        <f t="shared" si="169"/>
        <v/>
      </c>
      <c r="AY146" s="26" t="str">
        <f t="shared" si="170"/>
        <v/>
      </c>
      <c r="AZ146" s="26" t="str">
        <f t="shared" si="171"/>
        <v/>
      </c>
      <c r="BA146" s="26" t="str">
        <f t="shared" si="172"/>
        <v/>
      </c>
      <c r="BB146" s="26">
        <f t="shared" si="173"/>
        <v>13</v>
      </c>
      <c r="BC146" s="26" t="str">
        <f t="shared" si="174"/>
        <v/>
      </c>
      <c r="BD146" s="26" t="str">
        <f t="shared" si="175"/>
        <v/>
      </c>
      <c r="BE146" s="26">
        <f t="shared" si="176"/>
        <v>13</v>
      </c>
      <c r="BF146" s="2">
        <v>1880</v>
      </c>
      <c r="BG146" s="5">
        <f t="shared" si="118"/>
        <v>7.75</v>
      </c>
      <c r="BH146" s="5">
        <f t="shared" si="143"/>
        <v>7</v>
      </c>
      <c r="BI146" s="5">
        <f t="shared" si="119"/>
        <v>10957</v>
      </c>
      <c r="BJ146">
        <v>4</v>
      </c>
      <c r="BK146" s="4">
        <f t="shared" si="144"/>
        <v>93</v>
      </c>
      <c r="BL146" s="3">
        <f t="shared" si="145"/>
        <v>-3</v>
      </c>
      <c r="BM146" s="3">
        <f t="shared" si="146"/>
        <v>0</v>
      </c>
      <c r="BN146" s="3">
        <f t="shared" si="147"/>
        <v>0</v>
      </c>
      <c r="BO146" s="3">
        <f t="shared" si="148"/>
        <v>0</v>
      </c>
      <c r="BP146" s="3">
        <f t="shared" si="149"/>
        <v>0</v>
      </c>
      <c r="BQ146" s="3">
        <f t="shared" si="150"/>
        <v>90</v>
      </c>
      <c r="BR146">
        <v>1</v>
      </c>
      <c r="BS146" s="3">
        <f t="shared" si="151"/>
        <v>91</v>
      </c>
      <c r="BT146" s="3">
        <f t="shared" si="120"/>
        <v>0</v>
      </c>
      <c r="BU146" s="3" t="b">
        <f t="shared" si="152"/>
        <v>1</v>
      </c>
      <c r="BV146" s="3">
        <f t="shared" si="153"/>
        <v>1</v>
      </c>
      <c r="BW146" s="3">
        <f t="shared" si="154"/>
        <v>11049</v>
      </c>
      <c r="BX146" s="3">
        <f t="shared" si="155"/>
        <v>3</v>
      </c>
      <c r="BY146" s="3" t="str">
        <f t="shared" si="156"/>
        <v>Thu</v>
      </c>
      <c r="BZ146" s="20" t="str">
        <f t="shared" si="157"/>
        <v>Thu</v>
      </c>
      <c r="CA146" s="3">
        <f t="shared" si="158"/>
        <v>8</v>
      </c>
      <c r="CB146" s="24">
        <f t="shared" si="159"/>
        <v>8</v>
      </c>
      <c r="CC146" t="s">
        <v>509</v>
      </c>
      <c r="CD146" t="s">
        <v>503</v>
      </c>
      <c r="CE146" s="29" t="s">
        <v>504</v>
      </c>
      <c r="CF146" s="29" t="s">
        <v>992</v>
      </c>
      <c r="CG146">
        <v>240</v>
      </c>
      <c r="CH146">
        <v>0</v>
      </c>
      <c r="CI146" s="22">
        <f t="shared" si="160"/>
        <v>0</v>
      </c>
      <c r="CJ146" t="s">
        <v>16</v>
      </c>
      <c r="CK146" s="2">
        <v>48</v>
      </c>
      <c r="CL146" s="20" t="e">
        <f>#REF!</f>
        <v>#REF!</v>
      </c>
    </row>
    <row r="147" spans="1:90" ht="12.75" customHeight="1">
      <c r="A147" s="2">
        <f t="shared" si="121"/>
        <v>145</v>
      </c>
      <c r="B147" t="s">
        <v>4</v>
      </c>
      <c r="C147">
        <v>1880</v>
      </c>
      <c r="D147" s="3">
        <f>((C147-1850)+1)/4</f>
        <v>7.75</v>
      </c>
      <c r="E147" s="3">
        <f>INT(D147)</f>
        <v>7</v>
      </c>
      <c r="F147" s="3">
        <f>((C147-1850)*365)+E147</f>
        <v>10957</v>
      </c>
      <c r="G147">
        <v>4</v>
      </c>
      <c r="H147" s="3">
        <f>(G147-1)*31</f>
        <v>93</v>
      </c>
      <c r="I147" s="3">
        <f t="shared" si="126"/>
        <v>-3</v>
      </c>
      <c r="J147" s="3">
        <f t="shared" si="127"/>
        <v>0</v>
      </c>
      <c r="K147" s="3">
        <f t="shared" si="128"/>
        <v>0</v>
      </c>
      <c r="L147" s="3">
        <f t="shared" si="129"/>
        <v>0</v>
      </c>
      <c r="M147" s="3">
        <f t="shared" si="130"/>
        <v>0</v>
      </c>
      <c r="N147" s="3">
        <f>SUM(H147:M147)</f>
        <v>90</v>
      </c>
      <c r="O147">
        <v>9</v>
      </c>
      <c r="P147" s="3">
        <f t="shared" ref="P147:P210" si="177">MOD(C147,4)</f>
        <v>0</v>
      </c>
      <c r="Q147" s="3">
        <f t="shared" ref="Q147:Q210" si="178">N147+O147</f>
        <v>99</v>
      </c>
      <c r="R147" s="3" t="b">
        <f>AND(P147=0,Q147&gt;59)</f>
        <v>1</v>
      </c>
      <c r="S147" s="3">
        <f>IF(R147=TRUE,1,0)</f>
        <v>1</v>
      </c>
      <c r="T147" s="3">
        <f t="shared" ref="T147:T210" si="179">SUM(F147,N147,O147,S147)</f>
        <v>11057</v>
      </c>
      <c r="U147" s="3">
        <f>MOD(T147,7)</f>
        <v>4</v>
      </c>
      <c r="V147" s="18" t="str">
        <f>MID("MonTueWedThuFriSatSun",U147*3+1,3)</f>
        <v>Fri</v>
      </c>
      <c r="W147" s="1" t="s">
        <v>9</v>
      </c>
      <c r="X147" s="3">
        <f>FIND(W147,"FriThuWedTueMonSunSatWFr")</f>
        <v>1</v>
      </c>
      <c r="Y147" s="3">
        <f>INT(X147/3)</f>
        <v>0</v>
      </c>
      <c r="Z147" s="3">
        <f t="shared" ref="Z147:Z210" si="180">IF(B147="WMG",-1,0)</f>
        <v>0</v>
      </c>
      <c r="AA147" s="3">
        <f>T147-Y147+Z147</f>
        <v>11057</v>
      </c>
      <c r="AB147" t="s">
        <v>989</v>
      </c>
      <c r="AC147" t="s">
        <v>64</v>
      </c>
      <c r="AD147" s="26" t="s">
        <v>14</v>
      </c>
      <c r="AE147" t="s">
        <v>65</v>
      </c>
      <c r="AF147" t="s">
        <v>970</v>
      </c>
      <c r="AH147" s="29" t="s">
        <v>134</v>
      </c>
      <c r="AI147" t="s">
        <v>929</v>
      </c>
      <c r="AJ147" t="s">
        <v>73</v>
      </c>
      <c r="AK147" t="s">
        <v>987</v>
      </c>
      <c r="AL147" t="s">
        <v>986</v>
      </c>
      <c r="AM147" t="s">
        <v>929</v>
      </c>
      <c r="AN147" s="26" t="s">
        <v>982</v>
      </c>
      <c r="AO147" s="26" t="s">
        <v>629</v>
      </c>
      <c r="AP147" s="26" t="str">
        <f>IF(AO147="Drunkenness",1,"")</f>
        <v/>
      </c>
      <c r="AQ147" s="26" t="str">
        <f>IF(AO147="Theft",2,"")</f>
        <v/>
      </c>
      <c r="AR147" s="26" t="str">
        <f>IF(AO147="vagrant or beggar",3,"")</f>
        <v/>
      </c>
      <c r="AS147" s="26" t="str">
        <f>IF(AO147="Assault",4,"")</f>
        <v/>
      </c>
      <c r="AT147" s="26" t="str">
        <f>IF(AO147="Criminal damage",5,"")</f>
        <v/>
      </c>
      <c r="AU147" s="26" t="str">
        <f>IF(AO147="School",6,"")</f>
        <v/>
      </c>
      <c r="AV147" s="26" t="str">
        <f>IF(AO147="sexual",7,"")</f>
        <v/>
      </c>
      <c r="AW147" s="26" t="str">
        <f>IF(AO147="dog licence",8,"")</f>
        <v/>
      </c>
      <c r="AX147" s="26" t="str">
        <f>IF(AO147="animals",9,"")</f>
        <v/>
      </c>
      <c r="AY147" s="26" t="str">
        <f>IF(AO147="maintenance",10,"")</f>
        <v/>
      </c>
      <c r="AZ147" s="26" t="str">
        <f>IF(AO147="Poaching",11,"")</f>
        <v/>
      </c>
      <c r="BA147" s="26" t="str">
        <f>IF(AO147="driving",12,"")</f>
        <v/>
      </c>
      <c r="BB147" s="26">
        <f>IF(AO147="disorderly",13,"")</f>
        <v>13</v>
      </c>
      <c r="BC147" s="26" t="str">
        <f>IF(AO147="public health",14,"")</f>
        <v/>
      </c>
      <c r="BD147" s="26" t="str">
        <f>IF(AP147="other",15,"")</f>
        <v/>
      </c>
      <c r="BE147" s="26">
        <f>SUM(AP147:BC147)</f>
        <v>13</v>
      </c>
      <c r="BF147" s="2">
        <v>1880</v>
      </c>
      <c r="BG147" s="5">
        <f>((BF147-1850)+1)/4</f>
        <v>7.75</v>
      </c>
      <c r="BH147" s="5">
        <f>INT(BG147)</f>
        <v>7</v>
      </c>
      <c r="BI147" s="5">
        <f>((BF147-1850)*365)+BH147</f>
        <v>10957</v>
      </c>
      <c r="BJ147">
        <v>4</v>
      </c>
      <c r="BK147" s="4">
        <f>(BJ147-1)*31</f>
        <v>93</v>
      </c>
      <c r="BL147" s="3">
        <f>IF(BJ147&gt;2,-3,0)</f>
        <v>-3</v>
      </c>
      <c r="BM147" s="3">
        <f>IF(BJ147&gt;4,-1,0)</f>
        <v>0</v>
      </c>
      <c r="BN147" s="3">
        <f>IF(BJ147&gt;6,-1,0)</f>
        <v>0</v>
      </c>
      <c r="BO147" s="3">
        <f>IF(BJ147&gt;9,-1,0)</f>
        <v>0</v>
      </c>
      <c r="BP147" s="3">
        <f>IF(BJ147&gt;11,-1,0)</f>
        <v>0</v>
      </c>
      <c r="BQ147" s="3">
        <f>SUM(BK147:BP147)</f>
        <v>90</v>
      </c>
      <c r="BR147">
        <v>1</v>
      </c>
      <c r="BS147" s="3">
        <f>BQ147+BR147</f>
        <v>91</v>
      </c>
      <c r="BT147" s="3">
        <f>MOD(BF147,4)</f>
        <v>0</v>
      </c>
      <c r="BU147" s="3" t="b">
        <f>AND(BT147=0,BS147&gt;59)</f>
        <v>1</v>
      </c>
      <c r="BV147" s="3">
        <f>IF(BU147=TRUE,1,0)</f>
        <v>1</v>
      </c>
      <c r="BW147" s="3">
        <f>SUM(BI147,BS147,BV147)</f>
        <v>11049</v>
      </c>
      <c r="BX147" s="3">
        <f>MOD(BW147,7)</f>
        <v>3</v>
      </c>
      <c r="BY147" s="3" t="str">
        <f>MID("MonTueWedThuFriSatSun",BX147*3+1,3)</f>
        <v>Thu</v>
      </c>
      <c r="BZ147" s="20" t="str">
        <f t="shared" ref="BZ147:BZ210" si="181">IF(BF147&lt;(C147-10),"",BY147)</f>
        <v>Thu</v>
      </c>
      <c r="CA147" s="3">
        <f>AA147-BW147</f>
        <v>8</v>
      </c>
      <c r="CB147" s="24">
        <f t="shared" ref="CB147:CB210" si="182">IF(BF147&lt;(C147-10),"",CA147)</f>
        <v>8</v>
      </c>
      <c r="CC147" t="s">
        <v>509</v>
      </c>
      <c r="CD147" t="s">
        <v>503</v>
      </c>
      <c r="CE147" s="29" t="s">
        <v>504</v>
      </c>
      <c r="CF147" s="29" t="s">
        <v>993</v>
      </c>
      <c r="CG147">
        <v>240</v>
      </c>
      <c r="CH147">
        <v>0</v>
      </c>
      <c r="CI147" s="22">
        <f>CH147/365</f>
        <v>0</v>
      </c>
      <c r="CJ147" t="s">
        <v>16</v>
      </c>
      <c r="CK147" s="2">
        <v>48</v>
      </c>
      <c r="CL147" s="20" t="e">
        <f>#REF!</f>
        <v>#REF!</v>
      </c>
    </row>
    <row r="148" spans="1:90" ht="12.75" customHeight="1">
      <c r="A148" s="2">
        <f t="shared" si="121"/>
        <v>146</v>
      </c>
      <c r="B148" t="s">
        <v>4</v>
      </c>
      <c r="C148">
        <v>1880</v>
      </c>
      <c r="D148" s="3">
        <f>((C148-1850)+1)/4</f>
        <v>7.75</v>
      </c>
      <c r="E148" s="3">
        <f>INT(D148)</f>
        <v>7</v>
      </c>
      <c r="F148" s="3">
        <f>((C148-1850)*365)+E148</f>
        <v>10957</v>
      </c>
      <c r="G148">
        <v>4</v>
      </c>
      <c r="H148" s="3">
        <f>(G148-1)*31</f>
        <v>93</v>
      </c>
      <c r="I148" s="3">
        <f t="shared" si="126"/>
        <v>-3</v>
      </c>
      <c r="J148" s="3">
        <f t="shared" si="127"/>
        <v>0</v>
      </c>
      <c r="K148" s="3">
        <f t="shared" si="128"/>
        <v>0</v>
      </c>
      <c r="L148" s="3">
        <f t="shared" si="129"/>
        <v>0</v>
      </c>
      <c r="M148" s="3">
        <f t="shared" si="130"/>
        <v>0</v>
      </c>
      <c r="N148" s="3">
        <f>SUM(H148:M148)</f>
        <v>90</v>
      </c>
      <c r="O148">
        <v>9</v>
      </c>
      <c r="P148" s="3">
        <f t="shared" si="177"/>
        <v>0</v>
      </c>
      <c r="Q148" s="3">
        <f t="shared" si="178"/>
        <v>99</v>
      </c>
      <c r="R148" s="3" t="b">
        <f>AND(P148=0,Q148&gt;59)</f>
        <v>1</v>
      </c>
      <c r="S148" s="3">
        <f>IF(R148=TRUE,1,0)</f>
        <v>1</v>
      </c>
      <c r="T148" s="3">
        <f t="shared" si="179"/>
        <v>11057</v>
      </c>
      <c r="U148" s="3">
        <f>MOD(T148,7)</f>
        <v>4</v>
      </c>
      <c r="V148" s="18" t="str">
        <f>MID("MonTueWedThuFriSatSun",U148*3+1,3)</f>
        <v>Fri</v>
      </c>
      <c r="W148" s="1" t="s">
        <v>9</v>
      </c>
      <c r="X148" s="3">
        <f>FIND(W148,"FriThuWedTueMonSunSatWFr")</f>
        <v>1</v>
      </c>
      <c r="Y148" s="3">
        <f>INT(X148/3)</f>
        <v>0</v>
      </c>
      <c r="Z148" s="3">
        <f t="shared" si="180"/>
        <v>0</v>
      </c>
      <c r="AA148" s="3">
        <f>T148-Y148+Z148</f>
        <v>11057</v>
      </c>
      <c r="AB148" t="s">
        <v>990</v>
      </c>
      <c r="AC148" t="s">
        <v>64</v>
      </c>
      <c r="AD148" s="26" t="s">
        <v>14</v>
      </c>
      <c r="AE148" t="s">
        <v>65</v>
      </c>
      <c r="AF148" t="s">
        <v>970</v>
      </c>
      <c r="AH148" t="s">
        <v>991</v>
      </c>
      <c r="AI148" s="29" t="s">
        <v>930</v>
      </c>
      <c r="AJ148" t="s">
        <v>73</v>
      </c>
      <c r="AK148" t="s">
        <v>987</v>
      </c>
      <c r="AL148" t="s">
        <v>986</v>
      </c>
      <c r="AM148" t="s">
        <v>929</v>
      </c>
      <c r="AN148" s="26" t="s">
        <v>982</v>
      </c>
      <c r="AO148" s="26" t="s">
        <v>629</v>
      </c>
      <c r="AP148" s="26" t="str">
        <f>IF(AO148="Drunkenness",1,"")</f>
        <v/>
      </c>
      <c r="AQ148" s="26" t="str">
        <f>IF(AO148="Theft",2,"")</f>
        <v/>
      </c>
      <c r="AR148" s="26" t="str">
        <f>IF(AO148="vagrant or beggar",3,"")</f>
        <v/>
      </c>
      <c r="AS148" s="26" t="str">
        <f>IF(AO148="Assault",4,"")</f>
        <v/>
      </c>
      <c r="AT148" s="26" t="str">
        <f>IF(AO148="Criminal damage",5,"")</f>
        <v/>
      </c>
      <c r="AU148" s="26" t="str">
        <f>IF(AO148="School",6,"")</f>
        <v/>
      </c>
      <c r="AV148" s="26" t="str">
        <f>IF(AO148="sexual",7,"")</f>
        <v/>
      </c>
      <c r="AW148" s="26" t="str">
        <f>IF(AO148="dog licence",8,"")</f>
        <v/>
      </c>
      <c r="AX148" s="26" t="str">
        <f>IF(AO148="animals",9,"")</f>
        <v/>
      </c>
      <c r="AY148" s="26" t="str">
        <f>IF(AO148="maintenance",10,"")</f>
        <v/>
      </c>
      <c r="AZ148" s="26" t="str">
        <f>IF(AO148="Poaching",11,"")</f>
        <v/>
      </c>
      <c r="BA148" s="26" t="str">
        <f>IF(AO148="driving",12,"")</f>
        <v/>
      </c>
      <c r="BB148" s="26">
        <f>IF(AO148="disorderly",13,"")</f>
        <v>13</v>
      </c>
      <c r="BC148" s="26" t="str">
        <f>IF(AO148="public health",14,"")</f>
        <v/>
      </c>
      <c r="BD148" s="26" t="str">
        <f>IF(AP148="other",15,"")</f>
        <v/>
      </c>
      <c r="BE148" s="26">
        <f>SUM(AP148:BC148)</f>
        <v>13</v>
      </c>
      <c r="BF148" s="2">
        <v>1880</v>
      </c>
      <c r="BG148" s="5">
        <f>((BF148-1850)+1)/4</f>
        <v>7.75</v>
      </c>
      <c r="BH148" s="5">
        <f>INT(BG148)</f>
        <v>7</v>
      </c>
      <c r="BI148" s="5">
        <f>((BF148-1850)*365)+BH148</f>
        <v>10957</v>
      </c>
      <c r="BJ148">
        <v>4</v>
      </c>
      <c r="BK148" s="4">
        <f>(BJ148-1)*31</f>
        <v>93</v>
      </c>
      <c r="BL148" s="3">
        <f>IF(BJ148&gt;2,-3,0)</f>
        <v>-3</v>
      </c>
      <c r="BM148" s="3">
        <f>IF(BJ148&gt;4,-1,0)</f>
        <v>0</v>
      </c>
      <c r="BN148" s="3">
        <f>IF(BJ148&gt;6,-1,0)</f>
        <v>0</v>
      </c>
      <c r="BO148" s="3">
        <f>IF(BJ148&gt;9,-1,0)</f>
        <v>0</v>
      </c>
      <c r="BP148" s="3">
        <f>IF(BJ148&gt;11,-1,0)</f>
        <v>0</v>
      </c>
      <c r="BQ148" s="3">
        <f>SUM(BK148:BP148)</f>
        <v>90</v>
      </c>
      <c r="BR148">
        <v>1</v>
      </c>
      <c r="BS148" s="3">
        <f>BQ148+BR148</f>
        <v>91</v>
      </c>
      <c r="BT148" s="3">
        <f>MOD(BF148,4)</f>
        <v>0</v>
      </c>
      <c r="BU148" s="3" t="b">
        <f>AND(BT148=0,BS148&gt;59)</f>
        <v>1</v>
      </c>
      <c r="BV148" s="3">
        <f>IF(BU148=TRUE,1,0)</f>
        <v>1</v>
      </c>
      <c r="BW148" s="3">
        <f>SUM(BI148,BS148,BV148)</f>
        <v>11049</v>
      </c>
      <c r="BX148" s="3">
        <f>MOD(BW148,7)</f>
        <v>3</v>
      </c>
      <c r="BY148" s="3" t="str">
        <f>MID("MonTueWedThuFriSatSun",BX148*3+1,3)</f>
        <v>Thu</v>
      </c>
      <c r="BZ148" s="20" t="str">
        <f t="shared" si="181"/>
        <v>Thu</v>
      </c>
      <c r="CA148" s="3">
        <f>AA148-BW148</f>
        <v>8</v>
      </c>
      <c r="CB148" s="24">
        <f t="shared" si="182"/>
        <v>8</v>
      </c>
      <c r="CC148" t="s">
        <v>509</v>
      </c>
      <c r="CD148" t="s">
        <v>503</v>
      </c>
      <c r="CE148" t="s">
        <v>566</v>
      </c>
      <c r="CF148" t="s">
        <v>988</v>
      </c>
      <c r="CG148">
        <v>240</v>
      </c>
      <c r="CH148">
        <v>0</v>
      </c>
      <c r="CI148" s="22">
        <f>CH148/365</f>
        <v>0</v>
      </c>
      <c r="CJ148" t="s">
        <v>16</v>
      </c>
      <c r="CK148" s="2">
        <v>48</v>
      </c>
      <c r="CL148" s="20" t="e">
        <f>#REF!</f>
        <v>#REF!</v>
      </c>
    </row>
    <row r="149" spans="1:90" ht="12.75" customHeight="1">
      <c r="A149" s="2">
        <f t="shared" si="121"/>
        <v>147</v>
      </c>
      <c r="B149" t="s">
        <v>4</v>
      </c>
      <c r="C149">
        <v>1880</v>
      </c>
      <c r="D149" s="3">
        <f t="shared" si="122"/>
        <v>7.75</v>
      </c>
      <c r="E149" s="3">
        <f t="shared" si="123"/>
        <v>7</v>
      </c>
      <c r="F149" s="3">
        <f t="shared" si="124"/>
        <v>10957</v>
      </c>
      <c r="G149">
        <v>4</v>
      </c>
      <c r="H149" s="3">
        <f t="shared" si="125"/>
        <v>93</v>
      </c>
      <c r="I149" s="3">
        <f t="shared" si="126"/>
        <v>-3</v>
      </c>
      <c r="J149" s="3">
        <f t="shared" si="127"/>
        <v>0</v>
      </c>
      <c r="K149" s="3">
        <f t="shared" si="128"/>
        <v>0</v>
      </c>
      <c r="L149" s="3">
        <f t="shared" si="129"/>
        <v>0</v>
      </c>
      <c r="M149" s="3">
        <f t="shared" si="130"/>
        <v>0</v>
      </c>
      <c r="N149" s="3">
        <f t="shared" si="131"/>
        <v>90</v>
      </c>
      <c r="O149">
        <v>16</v>
      </c>
      <c r="P149" s="3">
        <f t="shared" si="177"/>
        <v>0</v>
      </c>
      <c r="Q149" s="3">
        <f t="shared" si="178"/>
        <v>106</v>
      </c>
      <c r="R149" s="3" t="b">
        <f t="shared" si="134"/>
        <v>1</v>
      </c>
      <c r="S149" s="3">
        <f t="shared" si="135"/>
        <v>1</v>
      </c>
      <c r="T149" s="3">
        <f t="shared" si="179"/>
        <v>11064</v>
      </c>
      <c r="U149" s="3">
        <f t="shared" si="137"/>
        <v>4</v>
      </c>
      <c r="V149" s="18" t="str">
        <f t="shared" si="138"/>
        <v>Fri</v>
      </c>
      <c r="W149" s="1" t="s">
        <v>9</v>
      </c>
      <c r="X149" s="3">
        <f t="shared" si="139"/>
        <v>1</v>
      </c>
      <c r="Y149" s="3">
        <f t="shared" si="140"/>
        <v>0</v>
      </c>
      <c r="Z149" s="3">
        <f t="shared" si="180"/>
        <v>0</v>
      </c>
      <c r="AA149" s="3">
        <f t="shared" si="142"/>
        <v>11064</v>
      </c>
      <c r="AB149" t="s">
        <v>220</v>
      </c>
      <c r="AC149" t="s">
        <v>42</v>
      </c>
      <c r="AD149" s="26" t="s">
        <v>14</v>
      </c>
      <c r="AE149" t="s">
        <v>317</v>
      </c>
      <c r="AF149" t="s">
        <v>970</v>
      </c>
      <c r="AH149" t="s">
        <v>22</v>
      </c>
      <c r="AI149" t="s">
        <v>929</v>
      </c>
      <c r="AK149" t="s">
        <v>319</v>
      </c>
      <c r="AN149" s="26" t="s">
        <v>978</v>
      </c>
      <c r="AO149" s="26" t="s">
        <v>40</v>
      </c>
      <c r="AP149" s="26" t="str">
        <f t="shared" si="161"/>
        <v/>
      </c>
      <c r="AQ149" s="26">
        <f t="shared" si="162"/>
        <v>2</v>
      </c>
      <c r="AR149" s="26" t="str">
        <f t="shared" si="163"/>
        <v/>
      </c>
      <c r="AS149" s="26" t="str">
        <f t="shared" si="164"/>
        <v/>
      </c>
      <c r="AT149" s="26" t="str">
        <f t="shared" si="165"/>
        <v/>
      </c>
      <c r="AU149" s="26" t="str">
        <f t="shared" si="166"/>
        <v/>
      </c>
      <c r="AV149" s="26" t="str">
        <f t="shared" si="167"/>
        <v/>
      </c>
      <c r="AW149" s="26" t="str">
        <f t="shared" si="168"/>
        <v/>
      </c>
      <c r="AX149" s="26" t="str">
        <f t="shared" si="169"/>
        <v/>
      </c>
      <c r="AY149" s="26" t="str">
        <f t="shared" si="170"/>
        <v/>
      </c>
      <c r="AZ149" s="26" t="str">
        <f t="shared" si="171"/>
        <v/>
      </c>
      <c r="BA149" s="26" t="str">
        <f t="shared" si="172"/>
        <v/>
      </c>
      <c r="BB149" s="26" t="str">
        <f t="shared" si="173"/>
        <v/>
      </c>
      <c r="BC149" s="26" t="str">
        <f t="shared" si="174"/>
        <v/>
      </c>
      <c r="BD149" s="26" t="str">
        <f t="shared" si="175"/>
        <v/>
      </c>
      <c r="BE149" s="26">
        <f t="shared" si="176"/>
        <v>2</v>
      </c>
      <c r="BF149" s="2">
        <v>1880</v>
      </c>
      <c r="BG149" s="5">
        <f t="shared" si="118"/>
        <v>7.75</v>
      </c>
      <c r="BH149" s="5">
        <f t="shared" si="143"/>
        <v>7</v>
      </c>
      <c r="BI149" s="5">
        <f t="shared" si="119"/>
        <v>10957</v>
      </c>
      <c r="BJ149">
        <v>2</v>
      </c>
      <c r="BK149" s="4">
        <f t="shared" si="144"/>
        <v>31</v>
      </c>
      <c r="BL149" s="3">
        <f t="shared" si="145"/>
        <v>0</v>
      </c>
      <c r="BM149" s="3">
        <f t="shared" si="146"/>
        <v>0</v>
      </c>
      <c r="BN149" s="3">
        <f t="shared" si="147"/>
        <v>0</v>
      </c>
      <c r="BO149" s="3">
        <f t="shared" si="148"/>
        <v>0</v>
      </c>
      <c r="BP149" s="3">
        <f t="shared" si="149"/>
        <v>0</v>
      </c>
      <c r="BQ149" s="3">
        <f t="shared" si="150"/>
        <v>31</v>
      </c>
      <c r="BR149">
        <v>23</v>
      </c>
      <c r="BS149" s="3">
        <f t="shared" si="151"/>
        <v>54</v>
      </c>
      <c r="BT149" s="3">
        <f t="shared" si="120"/>
        <v>0</v>
      </c>
      <c r="BU149" s="3" t="b">
        <f t="shared" si="152"/>
        <v>0</v>
      </c>
      <c r="BV149" s="3">
        <f t="shared" si="153"/>
        <v>0</v>
      </c>
      <c r="BW149" s="3">
        <f t="shared" si="154"/>
        <v>11011</v>
      </c>
      <c r="BX149" s="3">
        <f t="shared" si="155"/>
        <v>0</v>
      </c>
      <c r="BY149" s="3" t="str">
        <f t="shared" si="156"/>
        <v>Mon</v>
      </c>
      <c r="BZ149" s="20" t="str">
        <f t="shared" si="181"/>
        <v>Mon</v>
      </c>
      <c r="CA149" s="3">
        <f t="shared" si="158"/>
        <v>53</v>
      </c>
      <c r="CB149" s="24">
        <f t="shared" si="182"/>
        <v>53</v>
      </c>
      <c r="CD149" t="s">
        <v>503</v>
      </c>
      <c r="CE149" t="s">
        <v>513</v>
      </c>
      <c r="CF149" t="s">
        <v>538</v>
      </c>
      <c r="CH149">
        <v>183</v>
      </c>
      <c r="CI149" s="22">
        <f t="shared" si="160"/>
        <v>0.50136986301369868</v>
      </c>
      <c r="CJ149" t="s">
        <v>318</v>
      </c>
      <c r="CK149" s="2">
        <v>49</v>
      </c>
      <c r="CL149" s="20" t="e">
        <f>#REF!</f>
        <v>#REF!</v>
      </c>
    </row>
    <row r="150" spans="1:90" ht="12.75" hidden="1" customHeight="1">
      <c r="A150" s="2">
        <f t="shared" si="121"/>
        <v>148</v>
      </c>
      <c r="B150" t="s">
        <v>4</v>
      </c>
      <c r="C150">
        <v>1880</v>
      </c>
      <c r="D150" s="3">
        <f t="shared" si="122"/>
        <v>7.75</v>
      </c>
      <c r="E150" s="3">
        <f t="shared" si="123"/>
        <v>7</v>
      </c>
      <c r="F150" s="3">
        <f t="shared" si="124"/>
        <v>10957</v>
      </c>
      <c r="G150">
        <v>4</v>
      </c>
      <c r="H150" s="3">
        <f t="shared" si="125"/>
        <v>93</v>
      </c>
      <c r="I150" s="3">
        <f t="shared" si="126"/>
        <v>-3</v>
      </c>
      <c r="J150" s="3">
        <f t="shared" si="127"/>
        <v>0</v>
      </c>
      <c r="K150" s="3">
        <f t="shared" si="128"/>
        <v>0</v>
      </c>
      <c r="L150" s="3">
        <f t="shared" si="129"/>
        <v>0</v>
      </c>
      <c r="M150" s="3">
        <f t="shared" si="130"/>
        <v>0</v>
      </c>
      <c r="N150" s="3">
        <f t="shared" si="131"/>
        <v>90</v>
      </c>
      <c r="O150">
        <v>23</v>
      </c>
      <c r="P150" s="3">
        <f t="shared" si="177"/>
        <v>0</v>
      </c>
      <c r="Q150" s="3">
        <f t="shared" si="178"/>
        <v>113</v>
      </c>
      <c r="R150" s="3" t="b">
        <f t="shared" si="134"/>
        <v>1</v>
      </c>
      <c r="S150" s="3">
        <f t="shared" si="135"/>
        <v>1</v>
      </c>
      <c r="T150" s="3">
        <f t="shared" si="179"/>
        <v>11071</v>
      </c>
      <c r="U150" s="3">
        <f t="shared" si="137"/>
        <v>4</v>
      </c>
      <c r="V150" s="18" t="str">
        <f t="shared" si="138"/>
        <v>Fri</v>
      </c>
      <c r="W150" s="1" t="s">
        <v>5</v>
      </c>
      <c r="X150" s="3">
        <f t="shared" si="139"/>
        <v>13</v>
      </c>
      <c r="Y150" s="3">
        <f t="shared" si="140"/>
        <v>4</v>
      </c>
      <c r="Z150" s="3">
        <f t="shared" si="180"/>
        <v>0</v>
      </c>
      <c r="AA150" s="3">
        <f t="shared" si="142"/>
        <v>11067</v>
      </c>
      <c r="AB150" t="s">
        <v>37</v>
      </c>
      <c r="AC150" t="s">
        <v>47</v>
      </c>
      <c r="AD150" s="26" t="s">
        <v>14</v>
      </c>
      <c r="AK150" t="s">
        <v>327</v>
      </c>
      <c r="AL150" t="s">
        <v>851</v>
      </c>
      <c r="AM150" t="s">
        <v>929</v>
      </c>
      <c r="AN150" s="26" t="s">
        <v>981</v>
      </c>
      <c r="AO150" s="26" t="s">
        <v>628</v>
      </c>
      <c r="AP150" s="26" t="str">
        <f t="shared" si="161"/>
        <v/>
      </c>
      <c r="AQ150" s="26" t="str">
        <f t="shared" si="162"/>
        <v/>
      </c>
      <c r="AR150" s="26" t="str">
        <f t="shared" si="163"/>
        <v/>
      </c>
      <c r="AS150" s="26" t="str">
        <f t="shared" si="164"/>
        <v/>
      </c>
      <c r="AT150" s="26" t="str">
        <f t="shared" si="165"/>
        <v/>
      </c>
      <c r="AU150" s="26" t="str">
        <f t="shared" si="166"/>
        <v/>
      </c>
      <c r="AV150" s="26" t="str">
        <f t="shared" si="167"/>
        <v/>
      </c>
      <c r="AW150" s="26" t="str">
        <f t="shared" si="168"/>
        <v/>
      </c>
      <c r="AX150" s="26" t="str">
        <f t="shared" si="169"/>
        <v/>
      </c>
      <c r="AY150" s="26" t="str">
        <f t="shared" si="170"/>
        <v/>
      </c>
      <c r="AZ150" s="26" t="str">
        <f t="shared" si="171"/>
        <v/>
      </c>
      <c r="BA150" s="26">
        <f t="shared" si="172"/>
        <v>12</v>
      </c>
      <c r="BB150" s="26" t="str">
        <f t="shared" si="173"/>
        <v/>
      </c>
      <c r="BC150" s="26" t="str">
        <f t="shared" si="174"/>
        <v/>
      </c>
      <c r="BD150" s="26" t="str">
        <f t="shared" si="175"/>
        <v/>
      </c>
      <c r="BE150" s="26">
        <f t="shared" si="176"/>
        <v>12</v>
      </c>
      <c r="BF150" s="2">
        <v>1880</v>
      </c>
      <c r="BG150" s="5">
        <f t="shared" si="118"/>
        <v>7.75</v>
      </c>
      <c r="BH150" s="5">
        <f t="shared" si="143"/>
        <v>7</v>
      </c>
      <c r="BI150" s="5">
        <f t="shared" si="119"/>
        <v>10957</v>
      </c>
      <c r="BJ150">
        <v>4</v>
      </c>
      <c r="BK150" s="4">
        <f t="shared" si="144"/>
        <v>93</v>
      </c>
      <c r="BL150" s="3">
        <f t="shared" si="145"/>
        <v>-3</v>
      </c>
      <c r="BM150" s="3">
        <f t="shared" si="146"/>
        <v>0</v>
      </c>
      <c r="BN150" s="3">
        <f t="shared" si="147"/>
        <v>0</v>
      </c>
      <c r="BO150" s="3">
        <f t="shared" si="148"/>
        <v>0</v>
      </c>
      <c r="BP150" s="3">
        <f t="shared" si="149"/>
        <v>0</v>
      </c>
      <c r="BQ150" s="3">
        <f t="shared" si="150"/>
        <v>90</v>
      </c>
      <c r="BR150">
        <v>14</v>
      </c>
      <c r="BS150" s="3">
        <f t="shared" si="151"/>
        <v>104</v>
      </c>
      <c r="BT150" s="3">
        <f t="shared" si="120"/>
        <v>0</v>
      </c>
      <c r="BU150" s="3" t="b">
        <f t="shared" si="152"/>
        <v>1</v>
      </c>
      <c r="BV150" s="3">
        <f t="shared" si="153"/>
        <v>1</v>
      </c>
      <c r="BW150" s="3">
        <f t="shared" si="154"/>
        <v>11062</v>
      </c>
      <c r="BX150" s="3">
        <f t="shared" si="155"/>
        <v>2</v>
      </c>
      <c r="BY150" s="3" t="str">
        <f t="shared" si="156"/>
        <v>Wed</v>
      </c>
      <c r="BZ150" s="20" t="str">
        <f t="shared" si="181"/>
        <v>Wed</v>
      </c>
      <c r="CA150" s="3">
        <f t="shared" si="158"/>
        <v>5</v>
      </c>
      <c r="CB150" s="24">
        <f t="shared" si="182"/>
        <v>5</v>
      </c>
      <c r="CD150" t="s">
        <v>503</v>
      </c>
      <c r="CE150" t="s">
        <v>504</v>
      </c>
      <c r="CF150" t="s">
        <v>505</v>
      </c>
      <c r="CG150">
        <v>120</v>
      </c>
      <c r="CH150">
        <v>0</v>
      </c>
      <c r="CI150" s="22">
        <f t="shared" si="160"/>
        <v>0</v>
      </c>
      <c r="CJ150" t="s">
        <v>297</v>
      </c>
      <c r="CK150" s="2">
        <v>50</v>
      </c>
      <c r="CL150" s="20" t="e">
        <f>#REF!</f>
        <v>#REF!</v>
      </c>
    </row>
    <row r="151" spans="1:90" ht="12.75" hidden="1" customHeight="1">
      <c r="A151" s="2">
        <f t="shared" si="121"/>
        <v>149</v>
      </c>
      <c r="B151" t="s">
        <v>4</v>
      </c>
      <c r="C151">
        <v>1880</v>
      </c>
      <c r="D151" s="3">
        <f t="shared" si="122"/>
        <v>7.75</v>
      </c>
      <c r="E151" s="3">
        <f t="shared" si="123"/>
        <v>7</v>
      </c>
      <c r="F151" s="3">
        <f t="shared" si="124"/>
        <v>10957</v>
      </c>
      <c r="G151">
        <v>4</v>
      </c>
      <c r="H151" s="3">
        <f t="shared" si="125"/>
        <v>93</v>
      </c>
      <c r="I151" s="3">
        <f t="shared" si="126"/>
        <v>-3</v>
      </c>
      <c r="J151" s="3">
        <f t="shared" si="127"/>
        <v>0</v>
      </c>
      <c r="K151" s="3">
        <f t="shared" si="128"/>
        <v>0</v>
      </c>
      <c r="L151" s="3">
        <f t="shared" si="129"/>
        <v>0</v>
      </c>
      <c r="M151" s="3">
        <f t="shared" si="130"/>
        <v>0</v>
      </c>
      <c r="N151" s="3">
        <f t="shared" si="131"/>
        <v>90</v>
      </c>
      <c r="O151">
        <v>23</v>
      </c>
      <c r="P151" s="3">
        <f t="shared" si="177"/>
        <v>0</v>
      </c>
      <c r="Q151" s="3">
        <f t="shared" si="178"/>
        <v>113</v>
      </c>
      <c r="R151" s="3" t="b">
        <f t="shared" si="134"/>
        <v>1</v>
      </c>
      <c r="S151" s="3">
        <f t="shared" si="135"/>
        <v>1</v>
      </c>
      <c r="T151" s="3">
        <f t="shared" si="179"/>
        <v>11071</v>
      </c>
      <c r="U151" s="3">
        <f t="shared" si="137"/>
        <v>4</v>
      </c>
      <c r="V151" s="18" t="str">
        <f t="shared" si="138"/>
        <v>Fri</v>
      </c>
      <c r="W151" s="1" t="s">
        <v>5</v>
      </c>
      <c r="X151" s="3">
        <f t="shared" si="139"/>
        <v>13</v>
      </c>
      <c r="Y151" s="3">
        <f t="shared" si="140"/>
        <v>4</v>
      </c>
      <c r="Z151" s="3">
        <f t="shared" si="180"/>
        <v>0</v>
      </c>
      <c r="AA151" s="3">
        <f t="shared" si="142"/>
        <v>11067</v>
      </c>
      <c r="AB151" t="s">
        <v>254</v>
      </c>
      <c r="AC151" t="s">
        <v>20</v>
      </c>
      <c r="AD151" s="26" t="s">
        <v>14</v>
      </c>
      <c r="AK151" t="s">
        <v>327</v>
      </c>
      <c r="AL151" t="s">
        <v>851</v>
      </c>
      <c r="AM151" t="s">
        <v>929</v>
      </c>
      <c r="AN151" s="26" t="s">
        <v>981</v>
      </c>
      <c r="AO151" s="26" t="s">
        <v>628</v>
      </c>
      <c r="AP151" s="26" t="str">
        <f t="shared" si="161"/>
        <v/>
      </c>
      <c r="AQ151" s="26" t="str">
        <f t="shared" si="162"/>
        <v/>
      </c>
      <c r="AR151" s="26" t="str">
        <f t="shared" si="163"/>
        <v/>
      </c>
      <c r="AS151" s="26" t="str">
        <f t="shared" si="164"/>
        <v/>
      </c>
      <c r="AT151" s="26" t="str">
        <f t="shared" si="165"/>
        <v/>
      </c>
      <c r="AU151" s="26" t="str">
        <f t="shared" si="166"/>
        <v/>
      </c>
      <c r="AV151" s="26" t="str">
        <f t="shared" si="167"/>
        <v/>
      </c>
      <c r="AW151" s="26" t="str">
        <f t="shared" si="168"/>
        <v/>
      </c>
      <c r="AX151" s="26" t="str">
        <f t="shared" si="169"/>
        <v/>
      </c>
      <c r="AY151" s="26" t="str">
        <f t="shared" si="170"/>
        <v/>
      </c>
      <c r="AZ151" s="26" t="str">
        <f t="shared" si="171"/>
        <v/>
      </c>
      <c r="BA151" s="26">
        <f t="shared" si="172"/>
        <v>12</v>
      </c>
      <c r="BB151" s="26" t="str">
        <f t="shared" si="173"/>
        <v/>
      </c>
      <c r="BC151" s="26" t="str">
        <f t="shared" si="174"/>
        <v/>
      </c>
      <c r="BD151" s="26" t="str">
        <f t="shared" si="175"/>
        <v/>
      </c>
      <c r="BE151" s="26">
        <f t="shared" si="176"/>
        <v>12</v>
      </c>
      <c r="BF151" s="2">
        <v>1880</v>
      </c>
      <c r="BG151" s="5">
        <f t="shared" si="118"/>
        <v>7.75</v>
      </c>
      <c r="BH151" s="5">
        <f t="shared" si="143"/>
        <v>7</v>
      </c>
      <c r="BI151" s="5">
        <f t="shared" si="119"/>
        <v>10957</v>
      </c>
      <c r="BJ151">
        <v>4</v>
      </c>
      <c r="BK151" s="4">
        <f t="shared" si="144"/>
        <v>93</v>
      </c>
      <c r="BL151" s="3">
        <f t="shared" si="145"/>
        <v>-3</v>
      </c>
      <c r="BM151" s="3">
        <f t="shared" si="146"/>
        <v>0</v>
      </c>
      <c r="BN151" s="3">
        <f t="shared" si="147"/>
        <v>0</v>
      </c>
      <c r="BO151" s="3">
        <f t="shared" si="148"/>
        <v>0</v>
      </c>
      <c r="BP151" s="3">
        <f t="shared" si="149"/>
        <v>0</v>
      </c>
      <c r="BQ151" s="3">
        <f t="shared" si="150"/>
        <v>90</v>
      </c>
      <c r="BR151">
        <v>14</v>
      </c>
      <c r="BS151" s="3">
        <f t="shared" si="151"/>
        <v>104</v>
      </c>
      <c r="BT151" s="3">
        <f t="shared" si="120"/>
        <v>0</v>
      </c>
      <c r="BU151" s="3" t="b">
        <f t="shared" si="152"/>
        <v>1</v>
      </c>
      <c r="BV151" s="3">
        <f t="shared" si="153"/>
        <v>1</v>
      </c>
      <c r="BW151" s="3">
        <f t="shared" si="154"/>
        <v>11062</v>
      </c>
      <c r="BX151" s="3">
        <f t="shared" si="155"/>
        <v>2</v>
      </c>
      <c r="BY151" s="3" t="str">
        <f t="shared" si="156"/>
        <v>Wed</v>
      </c>
      <c r="BZ151" s="20" t="str">
        <f t="shared" si="181"/>
        <v>Wed</v>
      </c>
      <c r="CA151" s="3">
        <f t="shared" si="158"/>
        <v>5</v>
      </c>
      <c r="CB151" s="24">
        <f t="shared" si="182"/>
        <v>5</v>
      </c>
      <c r="CD151" t="s">
        <v>503</v>
      </c>
      <c r="CE151" t="s">
        <v>504</v>
      </c>
      <c r="CF151" t="s">
        <v>505</v>
      </c>
      <c r="CG151">
        <v>120</v>
      </c>
      <c r="CH151">
        <v>0</v>
      </c>
      <c r="CI151" s="22">
        <f t="shared" si="160"/>
        <v>0</v>
      </c>
      <c r="CJ151" t="s">
        <v>297</v>
      </c>
      <c r="CK151" s="2">
        <v>51</v>
      </c>
      <c r="CL151" s="20" t="e">
        <f>#REF!</f>
        <v>#REF!</v>
      </c>
    </row>
    <row r="152" spans="1:90" ht="12.75" customHeight="1">
      <c r="A152" s="2">
        <f t="shared" si="121"/>
        <v>150</v>
      </c>
      <c r="B152" t="s">
        <v>4</v>
      </c>
      <c r="C152">
        <v>1880</v>
      </c>
      <c r="D152" s="3">
        <f t="shared" si="122"/>
        <v>7.75</v>
      </c>
      <c r="E152" s="3">
        <f t="shared" si="123"/>
        <v>7</v>
      </c>
      <c r="F152" s="3">
        <f t="shared" si="124"/>
        <v>10957</v>
      </c>
      <c r="G152">
        <v>4</v>
      </c>
      <c r="H152" s="3">
        <f t="shared" si="125"/>
        <v>93</v>
      </c>
      <c r="I152" s="3">
        <f t="shared" si="126"/>
        <v>-3</v>
      </c>
      <c r="J152" s="3">
        <f t="shared" si="127"/>
        <v>0</v>
      </c>
      <c r="K152" s="3">
        <f t="shared" si="128"/>
        <v>0</v>
      </c>
      <c r="L152" s="3">
        <f t="shared" si="129"/>
        <v>0</v>
      </c>
      <c r="M152" s="3">
        <f t="shared" si="130"/>
        <v>0</v>
      </c>
      <c r="N152" s="3">
        <f t="shared" si="131"/>
        <v>90</v>
      </c>
      <c r="O152">
        <v>23</v>
      </c>
      <c r="P152" s="3">
        <f t="shared" si="177"/>
        <v>0</v>
      </c>
      <c r="Q152" s="3">
        <f t="shared" si="178"/>
        <v>113</v>
      </c>
      <c r="R152" s="3" t="b">
        <f t="shared" si="134"/>
        <v>1</v>
      </c>
      <c r="S152" s="3">
        <f t="shared" si="135"/>
        <v>1</v>
      </c>
      <c r="T152" s="3">
        <f t="shared" si="179"/>
        <v>11071</v>
      </c>
      <c r="U152" s="3">
        <f t="shared" si="137"/>
        <v>4</v>
      </c>
      <c r="V152" s="18" t="str">
        <f t="shared" si="138"/>
        <v>Fri</v>
      </c>
      <c r="W152" s="1" t="s">
        <v>5</v>
      </c>
      <c r="X152" s="3">
        <f t="shared" si="139"/>
        <v>13</v>
      </c>
      <c r="Y152" s="3">
        <f t="shared" si="140"/>
        <v>4</v>
      </c>
      <c r="Z152" s="3">
        <f t="shared" si="180"/>
        <v>0</v>
      </c>
      <c r="AA152" s="3">
        <f t="shared" si="142"/>
        <v>11067</v>
      </c>
      <c r="AB152" t="s">
        <v>180</v>
      </c>
      <c r="AC152" t="s">
        <v>200</v>
      </c>
      <c r="AD152" s="26" t="s">
        <v>89</v>
      </c>
      <c r="AE152" t="s">
        <v>325</v>
      </c>
      <c r="AK152" t="s">
        <v>326</v>
      </c>
      <c r="AL152" t="s">
        <v>110</v>
      </c>
      <c r="AM152" t="s">
        <v>929</v>
      </c>
      <c r="AN152" s="26" t="s">
        <v>979</v>
      </c>
      <c r="AO152" s="26" t="s">
        <v>24</v>
      </c>
      <c r="AP152" s="26">
        <f t="shared" si="161"/>
        <v>1</v>
      </c>
      <c r="AQ152" s="26" t="str">
        <f t="shared" si="162"/>
        <v/>
      </c>
      <c r="AR152" s="26" t="str">
        <f t="shared" si="163"/>
        <v/>
      </c>
      <c r="AS152" s="26" t="str">
        <f t="shared" si="164"/>
        <v/>
      </c>
      <c r="AT152" s="26" t="str">
        <f t="shared" si="165"/>
        <v/>
      </c>
      <c r="AU152" s="26" t="str">
        <f t="shared" si="166"/>
        <v/>
      </c>
      <c r="AV152" s="26" t="str">
        <f t="shared" si="167"/>
        <v/>
      </c>
      <c r="AW152" s="26" t="str">
        <f t="shared" si="168"/>
        <v/>
      </c>
      <c r="AX152" s="26" t="str">
        <f t="shared" si="169"/>
        <v/>
      </c>
      <c r="AY152" s="26" t="str">
        <f t="shared" si="170"/>
        <v/>
      </c>
      <c r="AZ152" s="26" t="str">
        <f t="shared" si="171"/>
        <v/>
      </c>
      <c r="BA152" s="26" t="str">
        <f t="shared" si="172"/>
        <v/>
      </c>
      <c r="BB152" s="26" t="str">
        <f t="shared" si="173"/>
        <v/>
      </c>
      <c r="BC152" s="26" t="str">
        <f t="shared" si="174"/>
        <v/>
      </c>
      <c r="BD152" s="26" t="str">
        <f t="shared" si="175"/>
        <v/>
      </c>
      <c r="BE152" s="26">
        <f t="shared" si="176"/>
        <v>1</v>
      </c>
      <c r="BF152" s="2">
        <v>1880</v>
      </c>
      <c r="BG152" s="5">
        <f t="shared" si="118"/>
        <v>7.75</v>
      </c>
      <c r="BH152" s="5">
        <f t="shared" si="143"/>
        <v>7</v>
      </c>
      <c r="BI152" s="5">
        <f t="shared" si="119"/>
        <v>10957</v>
      </c>
      <c r="BJ152">
        <v>4</v>
      </c>
      <c r="BK152" s="4">
        <f t="shared" si="144"/>
        <v>93</v>
      </c>
      <c r="BL152" s="3">
        <f t="shared" si="145"/>
        <v>-3</v>
      </c>
      <c r="BM152" s="3">
        <f t="shared" si="146"/>
        <v>0</v>
      </c>
      <c r="BN152" s="3">
        <f t="shared" si="147"/>
        <v>0</v>
      </c>
      <c r="BO152" s="3">
        <f t="shared" si="148"/>
        <v>0</v>
      </c>
      <c r="BP152" s="3">
        <f t="shared" si="149"/>
        <v>0</v>
      </c>
      <c r="BQ152" s="3">
        <f t="shared" si="150"/>
        <v>90</v>
      </c>
      <c r="BR152">
        <v>17</v>
      </c>
      <c r="BS152" s="3">
        <f t="shared" si="151"/>
        <v>107</v>
      </c>
      <c r="BT152" s="3">
        <f t="shared" si="120"/>
        <v>0</v>
      </c>
      <c r="BU152" s="3" t="b">
        <f t="shared" si="152"/>
        <v>1</v>
      </c>
      <c r="BV152" s="3">
        <f t="shared" si="153"/>
        <v>1</v>
      </c>
      <c r="BW152" s="3">
        <f t="shared" si="154"/>
        <v>11065</v>
      </c>
      <c r="BX152" s="3">
        <f t="shared" si="155"/>
        <v>5</v>
      </c>
      <c r="BY152" s="3" t="str">
        <f t="shared" si="156"/>
        <v>Sat</v>
      </c>
      <c r="BZ152" s="20" t="str">
        <f t="shared" si="181"/>
        <v>Sat</v>
      </c>
      <c r="CA152" s="3">
        <f t="shared" si="158"/>
        <v>2</v>
      </c>
      <c r="CB152" s="24">
        <f t="shared" si="182"/>
        <v>2</v>
      </c>
      <c r="CD152" t="s">
        <v>503</v>
      </c>
      <c r="CE152" t="s">
        <v>513</v>
      </c>
      <c r="CF152" t="s">
        <v>545</v>
      </c>
      <c r="CH152">
        <v>30</v>
      </c>
      <c r="CI152" s="22">
        <f t="shared" si="160"/>
        <v>8.2191780821917804E-2</v>
      </c>
      <c r="CJ152" t="s">
        <v>297</v>
      </c>
      <c r="CK152" s="2">
        <v>51</v>
      </c>
      <c r="CL152" s="20" t="e">
        <f>#REF!</f>
        <v>#REF!</v>
      </c>
    </row>
    <row r="153" spans="1:90" ht="12.75" customHeight="1">
      <c r="A153" s="2">
        <f t="shared" si="121"/>
        <v>151</v>
      </c>
      <c r="B153" t="s">
        <v>4</v>
      </c>
      <c r="C153">
        <v>1880</v>
      </c>
      <c r="D153" s="3">
        <f t="shared" si="122"/>
        <v>7.75</v>
      </c>
      <c r="E153" s="3">
        <f t="shared" si="123"/>
        <v>7</v>
      </c>
      <c r="F153" s="3">
        <f t="shared" si="124"/>
        <v>10957</v>
      </c>
      <c r="G153">
        <v>4</v>
      </c>
      <c r="H153" s="3">
        <f t="shared" si="125"/>
        <v>93</v>
      </c>
      <c r="I153" s="3">
        <f t="shared" si="126"/>
        <v>-3</v>
      </c>
      <c r="J153" s="3">
        <f t="shared" si="127"/>
        <v>0</v>
      </c>
      <c r="K153" s="3">
        <f t="shared" si="128"/>
        <v>0</v>
      </c>
      <c r="L153" s="3">
        <f t="shared" si="129"/>
        <v>0</v>
      </c>
      <c r="M153" s="3">
        <f t="shared" si="130"/>
        <v>0</v>
      </c>
      <c r="N153" s="3">
        <f t="shared" si="131"/>
        <v>90</v>
      </c>
      <c r="O153">
        <v>23</v>
      </c>
      <c r="P153" s="3">
        <f t="shared" si="177"/>
        <v>0</v>
      </c>
      <c r="Q153" s="3">
        <f t="shared" si="178"/>
        <v>113</v>
      </c>
      <c r="R153" s="3" t="b">
        <f t="shared" si="134"/>
        <v>1</v>
      </c>
      <c r="S153" s="3">
        <f t="shared" si="135"/>
        <v>1</v>
      </c>
      <c r="T153" s="3">
        <f t="shared" si="179"/>
        <v>11071</v>
      </c>
      <c r="U153" s="3">
        <f t="shared" si="137"/>
        <v>4</v>
      </c>
      <c r="V153" s="18" t="str">
        <f t="shared" si="138"/>
        <v>Fri</v>
      </c>
      <c r="W153" s="1" t="s">
        <v>7</v>
      </c>
      <c r="X153" s="3">
        <f t="shared" si="139"/>
        <v>19</v>
      </c>
      <c r="Y153" s="3">
        <f t="shared" si="140"/>
        <v>6</v>
      </c>
      <c r="Z153" s="3">
        <f t="shared" si="180"/>
        <v>0</v>
      </c>
      <c r="AA153" s="3">
        <f t="shared" si="142"/>
        <v>11065</v>
      </c>
      <c r="AB153" t="s">
        <v>184</v>
      </c>
      <c r="AC153" t="s">
        <v>47</v>
      </c>
      <c r="AD153" s="26" t="s">
        <v>14</v>
      </c>
      <c r="AE153" t="s">
        <v>320</v>
      </c>
      <c r="AH153" t="s">
        <v>60</v>
      </c>
      <c r="AI153" t="s">
        <v>930</v>
      </c>
      <c r="AK153" t="s">
        <v>62</v>
      </c>
      <c r="AL153" t="s">
        <v>63</v>
      </c>
      <c r="AM153" t="s">
        <v>930</v>
      </c>
      <c r="AN153" s="26" t="s">
        <v>979</v>
      </c>
      <c r="AO153" s="26" t="s">
        <v>24</v>
      </c>
      <c r="AP153" s="26">
        <f t="shared" si="161"/>
        <v>1</v>
      </c>
      <c r="AQ153" s="26" t="str">
        <f t="shared" si="162"/>
        <v/>
      </c>
      <c r="AR153" s="26" t="str">
        <f t="shared" si="163"/>
        <v/>
      </c>
      <c r="AS153" s="26" t="str">
        <f t="shared" si="164"/>
        <v/>
      </c>
      <c r="AT153" s="26" t="str">
        <f t="shared" si="165"/>
        <v/>
      </c>
      <c r="AU153" s="26" t="str">
        <f t="shared" si="166"/>
        <v/>
      </c>
      <c r="AV153" s="26" t="str">
        <f t="shared" si="167"/>
        <v/>
      </c>
      <c r="AW153" s="26" t="str">
        <f t="shared" si="168"/>
        <v/>
      </c>
      <c r="AX153" s="26" t="str">
        <f t="shared" si="169"/>
        <v/>
      </c>
      <c r="AY153" s="26" t="str">
        <f t="shared" si="170"/>
        <v/>
      </c>
      <c r="AZ153" s="26" t="str">
        <f t="shared" si="171"/>
        <v/>
      </c>
      <c r="BA153" s="26" t="str">
        <f t="shared" si="172"/>
        <v/>
      </c>
      <c r="BB153" s="26" t="str">
        <f t="shared" si="173"/>
        <v/>
      </c>
      <c r="BC153" s="26" t="str">
        <f t="shared" si="174"/>
        <v/>
      </c>
      <c r="BD153" s="26" t="str">
        <f t="shared" si="175"/>
        <v/>
      </c>
      <c r="BE153" s="26">
        <f t="shared" si="176"/>
        <v>1</v>
      </c>
      <c r="BF153" s="2">
        <v>1880</v>
      </c>
      <c r="BG153" s="5">
        <f t="shared" si="118"/>
        <v>7.75</v>
      </c>
      <c r="BH153" s="5">
        <f t="shared" si="143"/>
        <v>7</v>
      </c>
      <c r="BI153" s="5">
        <f t="shared" si="119"/>
        <v>10957</v>
      </c>
      <c r="BJ153">
        <v>4</v>
      </c>
      <c r="BK153" s="4">
        <f t="shared" si="144"/>
        <v>93</v>
      </c>
      <c r="BL153" s="3">
        <f t="shared" si="145"/>
        <v>-3</v>
      </c>
      <c r="BM153" s="3">
        <f t="shared" si="146"/>
        <v>0</v>
      </c>
      <c r="BN153" s="3">
        <f t="shared" si="147"/>
        <v>0</v>
      </c>
      <c r="BO153" s="3">
        <f t="shared" si="148"/>
        <v>0</v>
      </c>
      <c r="BP153" s="3">
        <f t="shared" si="149"/>
        <v>0</v>
      </c>
      <c r="BQ153" s="3">
        <f t="shared" si="150"/>
        <v>90</v>
      </c>
      <c r="BR153">
        <v>7</v>
      </c>
      <c r="BS153" s="3">
        <f t="shared" si="151"/>
        <v>97</v>
      </c>
      <c r="BT153" s="3">
        <f t="shared" si="120"/>
        <v>0</v>
      </c>
      <c r="BU153" s="3" t="b">
        <f t="shared" si="152"/>
        <v>1</v>
      </c>
      <c r="BV153" s="3">
        <f t="shared" si="153"/>
        <v>1</v>
      </c>
      <c r="BW153" s="3">
        <f t="shared" si="154"/>
        <v>11055</v>
      </c>
      <c r="BX153" s="3">
        <f t="shared" si="155"/>
        <v>2</v>
      </c>
      <c r="BY153" s="3" t="str">
        <f t="shared" si="156"/>
        <v>Wed</v>
      </c>
      <c r="BZ153" s="20" t="str">
        <f t="shared" si="181"/>
        <v>Wed</v>
      </c>
      <c r="CA153" s="3">
        <f t="shared" si="158"/>
        <v>10</v>
      </c>
      <c r="CB153" s="24">
        <f t="shared" si="182"/>
        <v>10</v>
      </c>
      <c r="CD153" t="s">
        <v>503</v>
      </c>
      <c r="CE153" t="s">
        <v>504</v>
      </c>
      <c r="CF153" t="s">
        <v>508</v>
      </c>
      <c r="CG153">
        <v>60</v>
      </c>
      <c r="CH153">
        <v>0</v>
      </c>
      <c r="CI153" s="22">
        <f t="shared" si="160"/>
        <v>0</v>
      </c>
      <c r="CJ153" t="s">
        <v>297</v>
      </c>
      <c r="CK153" s="2">
        <v>50</v>
      </c>
      <c r="CL153" s="20" t="e">
        <f>#REF!</f>
        <v>#REF!</v>
      </c>
    </row>
    <row r="154" spans="1:90">
      <c r="A154" s="2">
        <f t="shared" si="121"/>
        <v>152</v>
      </c>
      <c r="B154" t="s">
        <v>4</v>
      </c>
      <c r="C154">
        <v>1880</v>
      </c>
      <c r="D154" s="3">
        <f t="shared" si="122"/>
        <v>7.75</v>
      </c>
      <c r="E154" s="3">
        <f t="shared" si="123"/>
        <v>7</v>
      </c>
      <c r="F154" s="3">
        <f t="shared" si="124"/>
        <v>10957</v>
      </c>
      <c r="G154">
        <v>4</v>
      </c>
      <c r="H154" s="3">
        <f t="shared" si="125"/>
        <v>93</v>
      </c>
      <c r="I154" s="3">
        <f t="shared" si="126"/>
        <v>-3</v>
      </c>
      <c r="J154" s="3">
        <f t="shared" si="127"/>
        <v>0</v>
      </c>
      <c r="K154" s="3">
        <f t="shared" si="128"/>
        <v>0</v>
      </c>
      <c r="L154" s="3">
        <f t="shared" si="129"/>
        <v>0</v>
      </c>
      <c r="M154" s="3">
        <f t="shared" si="130"/>
        <v>0</v>
      </c>
      <c r="N154" s="3">
        <f t="shared" si="131"/>
        <v>90</v>
      </c>
      <c r="O154">
        <v>23</v>
      </c>
      <c r="P154" s="3">
        <f t="shared" si="177"/>
        <v>0</v>
      </c>
      <c r="Q154" s="3">
        <f t="shared" si="178"/>
        <v>113</v>
      </c>
      <c r="R154" s="3" t="b">
        <f t="shared" si="134"/>
        <v>1</v>
      </c>
      <c r="S154" s="3">
        <f t="shared" si="135"/>
        <v>1</v>
      </c>
      <c r="T154" s="3">
        <f t="shared" si="179"/>
        <v>11071</v>
      </c>
      <c r="U154" s="3">
        <f t="shared" si="137"/>
        <v>4</v>
      </c>
      <c r="V154" s="18" t="str">
        <f t="shared" si="138"/>
        <v>Fri</v>
      </c>
      <c r="W154" s="1" t="s">
        <v>7</v>
      </c>
      <c r="X154" s="3">
        <f t="shared" si="139"/>
        <v>19</v>
      </c>
      <c r="Y154" s="3">
        <f t="shared" si="140"/>
        <v>6</v>
      </c>
      <c r="Z154" s="3">
        <f t="shared" si="180"/>
        <v>0</v>
      </c>
      <c r="AA154" s="3">
        <f t="shared" si="142"/>
        <v>11065</v>
      </c>
      <c r="AB154" t="s">
        <v>321</v>
      </c>
      <c r="AC154" t="s">
        <v>72</v>
      </c>
      <c r="AD154" s="26" t="s">
        <v>14</v>
      </c>
      <c r="AE154" t="s">
        <v>322</v>
      </c>
      <c r="AF154" t="s">
        <v>975</v>
      </c>
      <c r="AG154" s="27" t="s">
        <v>323</v>
      </c>
      <c r="AK154" t="s">
        <v>324</v>
      </c>
      <c r="AN154" s="31" t="s">
        <v>982</v>
      </c>
      <c r="AO154" s="26" t="s">
        <v>57</v>
      </c>
      <c r="AP154" s="26" t="str">
        <f t="shared" si="161"/>
        <v/>
      </c>
      <c r="AQ154" s="26" t="str">
        <f t="shared" si="162"/>
        <v/>
      </c>
      <c r="AR154" s="26" t="str">
        <f t="shared" si="163"/>
        <v/>
      </c>
      <c r="AS154" s="26" t="str">
        <f t="shared" si="164"/>
        <v/>
      </c>
      <c r="AT154" s="26">
        <f t="shared" si="165"/>
        <v>5</v>
      </c>
      <c r="AU154" s="26" t="str">
        <f t="shared" si="166"/>
        <v/>
      </c>
      <c r="AV154" s="26" t="str">
        <f t="shared" si="167"/>
        <v/>
      </c>
      <c r="AW154" s="26" t="str">
        <f t="shared" si="168"/>
        <v/>
      </c>
      <c r="AX154" s="26" t="str">
        <f t="shared" si="169"/>
        <v/>
      </c>
      <c r="AY154" s="26" t="str">
        <f t="shared" si="170"/>
        <v/>
      </c>
      <c r="AZ154" s="26" t="str">
        <f t="shared" si="171"/>
        <v/>
      </c>
      <c r="BA154" s="26" t="str">
        <f t="shared" si="172"/>
        <v/>
      </c>
      <c r="BB154" s="26" t="str">
        <f t="shared" si="173"/>
        <v/>
      </c>
      <c r="BC154" s="26" t="str">
        <f t="shared" si="174"/>
        <v/>
      </c>
      <c r="BD154" s="26" t="str">
        <f t="shared" si="175"/>
        <v/>
      </c>
      <c r="BE154" s="26">
        <f t="shared" si="176"/>
        <v>5</v>
      </c>
      <c r="BF154" s="2">
        <v>0</v>
      </c>
      <c r="BG154" s="5">
        <f t="shared" si="118"/>
        <v>-462.25</v>
      </c>
      <c r="BH154" s="5">
        <f t="shared" si="143"/>
        <v>-463</v>
      </c>
      <c r="BI154" s="5">
        <f t="shared" si="119"/>
        <v>-675713</v>
      </c>
      <c r="BJ154" t="s">
        <v>500</v>
      </c>
      <c r="BK154" s="4" t="e">
        <f t="shared" si="144"/>
        <v>#VALUE!</v>
      </c>
      <c r="BL154" s="3">
        <f t="shared" si="145"/>
        <v>-3</v>
      </c>
      <c r="BM154" s="3">
        <f t="shared" si="146"/>
        <v>-1</v>
      </c>
      <c r="BN154" s="3">
        <f t="shared" si="147"/>
        <v>-1</v>
      </c>
      <c r="BO154" s="3">
        <f t="shared" si="148"/>
        <v>-1</v>
      </c>
      <c r="BP154" s="3">
        <f t="shared" si="149"/>
        <v>-1</v>
      </c>
      <c r="BQ154" s="3" t="e">
        <f t="shared" si="150"/>
        <v>#VALUE!</v>
      </c>
      <c r="BR154" t="s">
        <v>500</v>
      </c>
      <c r="BS154" s="3" t="e">
        <f t="shared" si="151"/>
        <v>#VALUE!</v>
      </c>
      <c r="BT154" s="3">
        <f t="shared" si="120"/>
        <v>0</v>
      </c>
      <c r="BU154" s="3" t="e">
        <f t="shared" si="152"/>
        <v>#VALUE!</v>
      </c>
      <c r="BV154" s="3" t="e">
        <f t="shared" si="153"/>
        <v>#VALUE!</v>
      </c>
      <c r="BW154" s="3" t="e">
        <f t="shared" si="154"/>
        <v>#VALUE!</v>
      </c>
      <c r="BX154" s="3" t="e">
        <f t="shared" si="155"/>
        <v>#VALUE!</v>
      </c>
      <c r="BY154" s="3" t="e">
        <f t="shared" si="156"/>
        <v>#VALUE!</v>
      </c>
      <c r="BZ154" s="20" t="str">
        <f t="shared" si="181"/>
        <v/>
      </c>
      <c r="CA154" s="3" t="e">
        <f t="shared" si="158"/>
        <v>#VALUE!</v>
      </c>
      <c r="CB154" s="24" t="str">
        <f t="shared" si="182"/>
        <v/>
      </c>
      <c r="CD154" t="s">
        <v>36</v>
      </c>
      <c r="CE154" t="s">
        <v>36</v>
      </c>
      <c r="CF154" t="s">
        <v>548</v>
      </c>
      <c r="CI154" s="22">
        <f t="shared" si="160"/>
        <v>0</v>
      </c>
      <c r="CJ154" t="s">
        <v>297</v>
      </c>
      <c r="CK154" s="2">
        <v>50</v>
      </c>
      <c r="CL154" s="20" t="e">
        <f>#REF!</f>
        <v>#REF!</v>
      </c>
    </row>
    <row r="155" spans="1:90">
      <c r="A155" s="2">
        <f t="shared" si="121"/>
        <v>153</v>
      </c>
      <c r="B155" t="s">
        <v>4</v>
      </c>
      <c r="C155">
        <v>1880</v>
      </c>
      <c r="D155" s="3">
        <f t="shared" si="122"/>
        <v>7.75</v>
      </c>
      <c r="E155" s="3">
        <f t="shared" si="123"/>
        <v>7</v>
      </c>
      <c r="F155" s="3">
        <f t="shared" si="124"/>
        <v>10957</v>
      </c>
      <c r="G155">
        <v>4</v>
      </c>
      <c r="H155" s="3">
        <f t="shared" si="125"/>
        <v>93</v>
      </c>
      <c r="I155" s="3">
        <f t="shared" si="126"/>
        <v>-3</v>
      </c>
      <c r="J155" s="3">
        <f t="shared" si="127"/>
        <v>0</v>
      </c>
      <c r="K155" s="3">
        <f t="shared" si="128"/>
        <v>0</v>
      </c>
      <c r="L155" s="3">
        <f t="shared" si="129"/>
        <v>0</v>
      </c>
      <c r="M155" s="3">
        <f t="shared" si="130"/>
        <v>0</v>
      </c>
      <c r="N155" s="3">
        <f t="shared" si="131"/>
        <v>90</v>
      </c>
      <c r="O155">
        <v>23</v>
      </c>
      <c r="P155" s="3">
        <f t="shared" si="177"/>
        <v>0</v>
      </c>
      <c r="Q155" s="3">
        <f t="shared" si="178"/>
        <v>113</v>
      </c>
      <c r="R155" s="3" t="b">
        <f t="shared" si="134"/>
        <v>1</v>
      </c>
      <c r="S155" s="3">
        <f t="shared" si="135"/>
        <v>1</v>
      </c>
      <c r="T155" s="3">
        <f t="shared" si="179"/>
        <v>11071</v>
      </c>
      <c r="U155" s="3">
        <f t="shared" si="137"/>
        <v>4</v>
      </c>
      <c r="V155" s="18" t="str">
        <f t="shared" si="138"/>
        <v>Fri</v>
      </c>
      <c r="W155" s="1" t="s">
        <v>8</v>
      </c>
      <c r="X155" s="3">
        <f t="shared" si="139"/>
        <v>10</v>
      </c>
      <c r="Y155" s="3">
        <f t="shared" si="140"/>
        <v>3</v>
      </c>
      <c r="Z155" s="3">
        <f t="shared" si="180"/>
        <v>0</v>
      </c>
      <c r="AA155" s="3">
        <f t="shared" si="142"/>
        <v>11068</v>
      </c>
      <c r="AB155" t="s">
        <v>328</v>
      </c>
      <c r="AC155" t="s">
        <v>329</v>
      </c>
      <c r="AD155" s="26" t="s">
        <v>89</v>
      </c>
      <c r="AG155" s="27" t="s">
        <v>330</v>
      </c>
      <c r="AK155" t="s">
        <v>101</v>
      </c>
      <c r="AN155" s="31" t="s">
        <v>982</v>
      </c>
      <c r="AO155" s="26" t="s">
        <v>67</v>
      </c>
      <c r="AP155" s="26" t="str">
        <f t="shared" si="161"/>
        <v/>
      </c>
      <c r="AQ155" s="26" t="str">
        <f t="shared" si="162"/>
        <v/>
      </c>
      <c r="AR155" s="26" t="str">
        <f t="shared" si="163"/>
        <v/>
      </c>
      <c r="AS155" s="26">
        <f t="shared" si="164"/>
        <v>4</v>
      </c>
      <c r="AT155" s="26" t="str">
        <f t="shared" si="165"/>
        <v/>
      </c>
      <c r="AU155" s="26" t="str">
        <f t="shared" si="166"/>
        <v/>
      </c>
      <c r="AV155" s="26" t="str">
        <f t="shared" si="167"/>
        <v/>
      </c>
      <c r="AW155" s="26" t="str">
        <f t="shared" si="168"/>
        <v/>
      </c>
      <c r="AX155" s="26" t="str">
        <f t="shared" si="169"/>
        <v/>
      </c>
      <c r="AY155" s="26" t="str">
        <f t="shared" si="170"/>
        <v/>
      </c>
      <c r="AZ155" s="26" t="str">
        <f t="shared" si="171"/>
        <v/>
      </c>
      <c r="BA155" s="26" t="str">
        <f t="shared" si="172"/>
        <v/>
      </c>
      <c r="BB155" s="26" t="str">
        <f t="shared" si="173"/>
        <v/>
      </c>
      <c r="BC155" s="26" t="str">
        <f t="shared" si="174"/>
        <v/>
      </c>
      <c r="BD155" s="26" t="str">
        <f t="shared" si="175"/>
        <v/>
      </c>
      <c r="BE155" s="26">
        <f t="shared" si="176"/>
        <v>4</v>
      </c>
      <c r="BF155" s="2">
        <v>0</v>
      </c>
      <c r="BG155" s="5">
        <f t="shared" si="118"/>
        <v>-462.25</v>
      </c>
      <c r="BH155" s="5">
        <f t="shared" si="143"/>
        <v>-463</v>
      </c>
      <c r="BI155" s="5">
        <f t="shared" si="119"/>
        <v>-675713</v>
      </c>
      <c r="BJ155" t="s">
        <v>500</v>
      </c>
      <c r="BK155" s="4" t="e">
        <f t="shared" si="144"/>
        <v>#VALUE!</v>
      </c>
      <c r="BL155" s="3">
        <f t="shared" si="145"/>
        <v>-3</v>
      </c>
      <c r="BM155" s="3">
        <f t="shared" si="146"/>
        <v>-1</v>
      </c>
      <c r="BN155" s="3">
        <f t="shared" si="147"/>
        <v>-1</v>
      </c>
      <c r="BO155" s="3">
        <f t="shared" si="148"/>
        <v>-1</v>
      </c>
      <c r="BP155" s="3">
        <f t="shared" si="149"/>
        <v>-1</v>
      </c>
      <c r="BQ155" s="3" t="e">
        <f t="shared" si="150"/>
        <v>#VALUE!</v>
      </c>
      <c r="BR155" t="s">
        <v>500</v>
      </c>
      <c r="BS155" s="3" t="e">
        <f t="shared" si="151"/>
        <v>#VALUE!</v>
      </c>
      <c r="BT155" s="3">
        <f t="shared" si="120"/>
        <v>0</v>
      </c>
      <c r="BU155" s="3" t="e">
        <f t="shared" si="152"/>
        <v>#VALUE!</v>
      </c>
      <c r="BV155" s="3" t="e">
        <f t="shared" si="153"/>
        <v>#VALUE!</v>
      </c>
      <c r="BW155" s="3" t="e">
        <f t="shared" si="154"/>
        <v>#VALUE!</v>
      </c>
      <c r="BX155" s="3" t="e">
        <f t="shared" si="155"/>
        <v>#VALUE!</v>
      </c>
      <c r="BY155" s="3" t="e">
        <f t="shared" si="156"/>
        <v>#VALUE!</v>
      </c>
      <c r="BZ155" s="20" t="str">
        <f t="shared" si="181"/>
        <v/>
      </c>
      <c r="CA155" s="3" t="e">
        <f t="shared" si="158"/>
        <v>#VALUE!</v>
      </c>
      <c r="CB155" s="24" t="str">
        <f t="shared" si="182"/>
        <v/>
      </c>
      <c r="CD155" t="s">
        <v>503</v>
      </c>
      <c r="CE155" t="s">
        <v>566</v>
      </c>
      <c r="CF155" t="s">
        <v>567</v>
      </c>
      <c r="CG155">
        <v>1200</v>
      </c>
      <c r="CH155">
        <v>0</v>
      </c>
      <c r="CI155" s="22">
        <f t="shared" si="160"/>
        <v>0</v>
      </c>
      <c r="CJ155" t="s">
        <v>297</v>
      </c>
      <c r="CK155" s="2">
        <v>52</v>
      </c>
      <c r="CL155" s="20" t="e">
        <f>#REF!</f>
        <v>#REF!</v>
      </c>
    </row>
    <row r="156" spans="1:90" ht="12.75" customHeight="1">
      <c r="A156" s="2">
        <f t="shared" si="121"/>
        <v>154</v>
      </c>
      <c r="B156" t="s">
        <v>4</v>
      </c>
      <c r="C156">
        <v>1880</v>
      </c>
      <c r="D156" s="3">
        <f t="shared" si="122"/>
        <v>7.75</v>
      </c>
      <c r="E156" s="3">
        <f t="shared" si="123"/>
        <v>7</v>
      </c>
      <c r="F156" s="3">
        <f t="shared" si="124"/>
        <v>10957</v>
      </c>
      <c r="G156">
        <v>4</v>
      </c>
      <c r="H156" s="3">
        <f t="shared" si="125"/>
        <v>93</v>
      </c>
      <c r="I156" s="3">
        <f t="shared" si="126"/>
        <v>-3</v>
      </c>
      <c r="J156" s="3">
        <f t="shared" si="127"/>
        <v>0</v>
      </c>
      <c r="K156" s="3">
        <f t="shared" si="128"/>
        <v>0</v>
      </c>
      <c r="L156" s="3">
        <f t="shared" si="129"/>
        <v>0</v>
      </c>
      <c r="M156" s="3">
        <f t="shared" si="130"/>
        <v>0</v>
      </c>
      <c r="N156" s="3">
        <f t="shared" si="131"/>
        <v>90</v>
      </c>
      <c r="O156">
        <v>23</v>
      </c>
      <c r="P156" s="3">
        <f t="shared" si="177"/>
        <v>0</v>
      </c>
      <c r="Q156" s="3">
        <f t="shared" si="178"/>
        <v>113</v>
      </c>
      <c r="R156" s="3" t="b">
        <f t="shared" si="134"/>
        <v>1</v>
      </c>
      <c r="S156" s="3">
        <f t="shared" si="135"/>
        <v>1</v>
      </c>
      <c r="T156" s="3">
        <f t="shared" si="179"/>
        <v>11071</v>
      </c>
      <c r="U156" s="3">
        <f t="shared" si="137"/>
        <v>4</v>
      </c>
      <c r="V156" s="18" t="str">
        <f t="shared" si="138"/>
        <v>Fri</v>
      </c>
      <c r="W156" s="1" t="s">
        <v>10</v>
      </c>
      <c r="X156" s="3">
        <f t="shared" si="139"/>
        <v>7</v>
      </c>
      <c r="Y156" s="3">
        <f t="shared" si="140"/>
        <v>2</v>
      </c>
      <c r="Z156" s="3">
        <f t="shared" si="180"/>
        <v>0</v>
      </c>
      <c r="AA156" s="3">
        <f t="shared" si="142"/>
        <v>11069</v>
      </c>
      <c r="AB156" t="s">
        <v>339</v>
      </c>
      <c r="AC156" t="s">
        <v>131</v>
      </c>
      <c r="AD156" s="26" t="s">
        <v>14</v>
      </c>
      <c r="AE156" t="s">
        <v>340</v>
      </c>
      <c r="AG156" s="27" t="s">
        <v>341</v>
      </c>
      <c r="AH156" t="s">
        <v>22</v>
      </c>
      <c r="AI156" t="s">
        <v>929</v>
      </c>
      <c r="AK156" t="s">
        <v>101</v>
      </c>
      <c r="AL156" t="s">
        <v>335</v>
      </c>
      <c r="AM156" t="s">
        <v>929</v>
      </c>
      <c r="AN156" s="31" t="s">
        <v>982</v>
      </c>
      <c r="AO156" s="26" t="s">
        <v>67</v>
      </c>
      <c r="AP156" s="26" t="str">
        <f t="shared" si="161"/>
        <v/>
      </c>
      <c r="AQ156" s="26" t="str">
        <f t="shared" si="162"/>
        <v/>
      </c>
      <c r="AR156" s="26" t="str">
        <f t="shared" si="163"/>
        <v/>
      </c>
      <c r="AS156" s="26">
        <f t="shared" si="164"/>
        <v>4</v>
      </c>
      <c r="AT156" s="26" t="str">
        <f t="shared" si="165"/>
        <v/>
      </c>
      <c r="AU156" s="26" t="str">
        <f t="shared" si="166"/>
        <v/>
      </c>
      <c r="AV156" s="26" t="str">
        <f t="shared" si="167"/>
        <v/>
      </c>
      <c r="AW156" s="26" t="str">
        <f t="shared" si="168"/>
        <v/>
      </c>
      <c r="AX156" s="26" t="str">
        <f t="shared" si="169"/>
        <v/>
      </c>
      <c r="AY156" s="26" t="str">
        <f t="shared" si="170"/>
        <v/>
      </c>
      <c r="AZ156" s="26" t="str">
        <f t="shared" si="171"/>
        <v/>
      </c>
      <c r="BA156" s="26" t="str">
        <f t="shared" si="172"/>
        <v/>
      </c>
      <c r="BB156" s="26" t="str">
        <f t="shared" si="173"/>
        <v/>
      </c>
      <c r="BC156" s="26" t="str">
        <f t="shared" si="174"/>
        <v/>
      </c>
      <c r="BD156" s="26" t="str">
        <f t="shared" si="175"/>
        <v/>
      </c>
      <c r="BE156" s="26">
        <f t="shared" si="176"/>
        <v>4</v>
      </c>
      <c r="BF156" s="2">
        <v>1880</v>
      </c>
      <c r="BG156" s="5">
        <f t="shared" si="118"/>
        <v>7.75</v>
      </c>
      <c r="BH156" s="5">
        <f t="shared" si="143"/>
        <v>7</v>
      </c>
      <c r="BI156" s="5">
        <f t="shared" si="119"/>
        <v>10957</v>
      </c>
      <c r="BJ156">
        <v>4</v>
      </c>
      <c r="BK156" s="4">
        <f t="shared" si="144"/>
        <v>93</v>
      </c>
      <c r="BL156" s="3">
        <f t="shared" si="145"/>
        <v>-3</v>
      </c>
      <c r="BM156" s="3">
        <f t="shared" si="146"/>
        <v>0</v>
      </c>
      <c r="BN156" s="3">
        <f t="shared" si="147"/>
        <v>0</v>
      </c>
      <c r="BO156" s="3">
        <f t="shared" si="148"/>
        <v>0</v>
      </c>
      <c r="BP156" s="3">
        <f t="shared" si="149"/>
        <v>0</v>
      </c>
      <c r="BQ156" s="3">
        <f t="shared" si="150"/>
        <v>90</v>
      </c>
      <c r="BR156">
        <v>20</v>
      </c>
      <c r="BS156" s="3">
        <f t="shared" si="151"/>
        <v>110</v>
      </c>
      <c r="BT156" s="3">
        <f t="shared" si="120"/>
        <v>0</v>
      </c>
      <c r="BU156" s="3" t="b">
        <f t="shared" si="152"/>
        <v>1</v>
      </c>
      <c r="BV156" s="3">
        <f t="shared" si="153"/>
        <v>1</v>
      </c>
      <c r="BW156" s="3">
        <f t="shared" si="154"/>
        <v>11068</v>
      </c>
      <c r="BX156" s="3">
        <f t="shared" si="155"/>
        <v>1</v>
      </c>
      <c r="BY156" s="3" t="str">
        <f t="shared" si="156"/>
        <v>Tue</v>
      </c>
      <c r="BZ156" s="20" t="str">
        <f t="shared" si="181"/>
        <v>Tue</v>
      </c>
      <c r="CA156" s="3">
        <f t="shared" si="158"/>
        <v>1</v>
      </c>
      <c r="CB156" s="24">
        <f t="shared" si="182"/>
        <v>1</v>
      </c>
      <c r="CD156" t="s">
        <v>503</v>
      </c>
      <c r="CE156" t="s">
        <v>517</v>
      </c>
      <c r="CF156" t="s">
        <v>508</v>
      </c>
      <c r="CG156">
        <v>60</v>
      </c>
      <c r="CH156">
        <v>0</v>
      </c>
      <c r="CI156" s="22">
        <f t="shared" si="160"/>
        <v>0</v>
      </c>
      <c r="CJ156" t="s">
        <v>297</v>
      </c>
      <c r="CK156" s="2">
        <v>53</v>
      </c>
      <c r="CL156" s="20" t="e">
        <f>#REF!</f>
        <v>#REF!</v>
      </c>
    </row>
    <row r="157" spans="1:90" ht="12.75" customHeight="1">
      <c r="A157" s="2">
        <f t="shared" si="121"/>
        <v>155</v>
      </c>
      <c r="B157" t="s">
        <v>4</v>
      </c>
      <c r="C157">
        <v>1880</v>
      </c>
      <c r="D157" s="3">
        <f t="shared" si="122"/>
        <v>7.75</v>
      </c>
      <c r="E157" s="3">
        <f t="shared" si="123"/>
        <v>7</v>
      </c>
      <c r="F157" s="3">
        <f t="shared" si="124"/>
        <v>10957</v>
      </c>
      <c r="G157">
        <v>4</v>
      </c>
      <c r="H157" s="3">
        <f t="shared" si="125"/>
        <v>93</v>
      </c>
      <c r="I157" s="3">
        <f t="shared" si="126"/>
        <v>-3</v>
      </c>
      <c r="J157" s="3">
        <f t="shared" si="127"/>
        <v>0</v>
      </c>
      <c r="K157" s="3">
        <f t="shared" si="128"/>
        <v>0</v>
      </c>
      <c r="L157" s="3">
        <f t="shared" si="129"/>
        <v>0</v>
      </c>
      <c r="M157" s="3">
        <f t="shared" si="130"/>
        <v>0</v>
      </c>
      <c r="N157" s="3">
        <f t="shared" si="131"/>
        <v>90</v>
      </c>
      <c r="O157">
        <v>23</v>
      </c>
      <c r="P157" s="3">
        <f t="shared" si="177"/>
        <v>0</v>
      </c>
      <c r="Q157" s="3">
        <f t="shared" si="178"/>
        <v>113</v>
      </c>
      <c r="R157" s="3" t="b">
        <f t="shared" si="134"/>
        <v>1</v>
      </c>
      <c r="S157" s="3">
        <f t="shared" si="135"/>
        <v>1</v>
      </c>
      <c r="T157" s="3">
        <f t="shared" si="179"/>
        <v>11071</v>
      </c>
      <c r="U157" s="3">
        <f t="shared" si="137"/>
        <v>4</v>
      </c>
      <c r="V157" s="18" t="str">
        <f t="shared" si="138"/>
        <v>Fri</v>
      </c>
      <c r="W157" s="1" t="s">
        <v>10</v>
      </c>
      <c r="X157" s="3">
        <f t="shared" si="139"/>
        <v>7</v>
      </c>
      <c r="Y157" s="3">
        <f t="shared" si="140"/>
        <v>2</v>
      </c>
      <c r="Z157" s="3">
        <f t="shared" si="180"/>
        <v>0</v>
      </c>
      <c r="AA157" s="3">
        <f t="shared" si="142"/>
        <v>11069</v>
      </c>
      <c r="AB157" t="s">
        <v>336</v>
      </c>
      <c r="AC157" t="s">
        <v>20</v>
      </c>
      <c r="AD157" s="26" t="s">
        <v>14</v>
      </c>
      <c r="AE157" t="s">
        <v>337</v>
      </c>
      <c r="AG157" s="27" t="s">
        <v>338</v>
      </c>
      <c r="AH157" t="s">
        <v>22</v>
      </c>
      <c r="AI157" t="s">
        <v>929</v>
      </c>
      <c r="AK157" t="s">
        <v>101</v>
      </c>
      <c r="AL157" t="s">
        <v>335</v>
      </c>
      <c r="AM157" t="s">
        <v>929</v>
      </c>
      <c r="AN157" s="31" t="s">
        <v>982</v>
      </c>
      <c r="AO157" s="26" t="s">
        <v>67</v>
      </c>
      <c r="AP157" s="26" t="str">
        <f t="shared" si="161"/>
        <v/>
      </c>
      <c r="AQ157" s="26" t="str">
        <f t="shared" si="162"/>
        <v/>
      </c>
      <c r="AR157" s="26" t="str">
        <f t="shared" si="163"/>
        <v/>
      </c>
      <c r="AS157" s="26">
        <f t="shared" si="164"/>
        <v>4</v>
      </c>
      <c r="AT157" s="26" t="str">
        <f t="shared" si="165"/>
        <v/>
      </c>
      <c r="AU157" s="26" t="str">
        <f t="shared" si="166"/>
        <v/>
      </c>
      <c r="AV157" s="26" t="str">
        <f t="shared" si="167"/>
        <v/>
      </c>
      <c r="AW157" s="26" t="str">
        <f t="shared" si="168"/>
        <v/>
      </c>
      <c r="AX157" s="26" t="str">
        <f t="shared" si="169"/>
        <v/>
      </c>
      <c r="AY157" s="26" t="str">
        <f t="shared" si="170"/>
        <v/>
      </c>
      <c r="AZ157" s="26" t="str">
        <f t="shared" si="171"/>
        <v/>
      </c>
      <c r="BA157" s="26" t="str">
        <f t="shared" si="172"/>
        <v/>
      </c>
      <c r="BB157" s="26" t="str">
        <f t="shared" si="173"/>
        <v/>
      </c>
      <c r="BC157" s="26" t="str">
        <f t="shared" si="174"/>
        <v/>
      </c>
      <c r="BD157" s="26" t="str">
        <f t="shared" si="175"/>
        <v/>
      </c>
      <c r="BE157" s="26">
        <f t="shared" si="176"/>
        <v>4</v>
      </c>
      <c r="BF157" s="2">
        <v>1880</v>
      </c>
      <c r="BG157" s="5">
        <f t="shared" si="118"/>
        <v>7.75</v>
      </c>
      <c r="BH157" s="5">
        <f t="shared" si="143"/>
        <v>7</v>
      </c>
      <c r="BI157" s="5">
        <f t="shared" si="119"/>
        <v>10957</v>
      </c>
      <c r="BJ157">
        <v>4</v>
      </c>
      <c r="BK157" s="4">
        <f t="shared" si="144"/>
        <v>93</v>
      </c>
      <c r="BL157" s="3">
        <f t="shared" si="145"/>
        <v>-3</v>
      </c>
      <c r="BM157" s="3">
        <f t="shared" si="146"/>
        <v>0</v>
      </c>
      <c r="BN157" s="3">
        <f t="shared" si="147"/>
        <v>0</v>
      </c>
      <c r="BO157" s="3">
        <f t="shared" si="148"/>
        <v>0</v>
      </c>
      <c r="BP157" s="3">
        <f t="shared" si="149"/>
        <v>0</v>
      </c>
      <c r="BQ157" s="3">
        <f t="shared" si="150"/>
        <v>90</v>
      </c>
      <c r="BR157">
        <v>20</v>
      </c>
      <c r="BS157" s="3">
        <f t="shared" si="151"/>
        <v>110</v>
      </c>
      <c r="BT157" s="3">
        <f t="shared" si="120"/>
        <v>0</v>
      </c>
      <c r="BU157" s="3" t="b">
        <f t="shared" si="152"/>
        <v>1</v>
      </c>
      <c r="BV157" s="3">
        <f t="shared" si="153"/>
        <v>1</v>
      </c>
      <c r="BW157" s="3">
        <f t="shared" si="154"/>
        <v>11068</v>
      </c>
      <c r="BX157" s="3">
        <f t="shared" si="155"/>
        <v>1</v>
      </c>
      <c r="BY157" s="3" t="str">
        <f t="shared" si="156"/>
        <v>Tue</v>
      </c>
      <c r="BZ157" s="20" t="str">
        <f t="shared" si="181"/>
        <v>Tue</v>
      </c>
      <c r="CA157" s="3">
        <f t="shared" si="158"/>
        <v>1</v>
      </c>
      <c r="CB157" s="24">
        <f t="shared" si="182"/>
        <v>1</v>
      </c>
      <c r="CD157" t="s">
        <v>503</v>
      </c>
      <c r="CE157" t="s">
        <v>517</v>
      </c>
      <c r="CF157" t="s">
        <v>508</v>
      </c>
      <c r="CG157">
        <v>60</v>
      </c>
      <c r="CH157">
        <v>0</v>
      </c>
      <c r="CI157" s="22">
        <f t="shared" si="160"/>
        <v>0</v>
      </c>
      <c r="CJ157" t="s">
        <v>297</v>
      </c>
      <c r="CK157" s="2">
        <v>53</v>
      </c>
      <c r="CL157" s="20" t="e">
        <f>#REF!</f>
        <v>#REF!</v>
      </c>
    </row>
    <row r="158" spans="1:90" ht="12.75" customHeight="1">
      <c r="A158" s="2">
        <f t="shared" si="121"/>
        <v>156</v>
      </c>
      <c r="B158" t="s">
        <v>4</v>
      </c>
      <c r="C158">
        <v>1880</v>
      </c>
      <c r="D158" s="3">
        <f t="shared" si="122"/>
        <v>7.75</v>
      </c>
      <c r="E158" s="3">
        <f t="shared" si="123"/>
        <v>7</v>
      </c>
      <c r="F158" s="3">
        <f t="shared" si="124"/>
        <v>10957</v>
      </c>
      <c r="G158">
        <v>4</v>
      </c>
      <c r="H158" s="3">
        <f t="shared" si="125"/>
        <v>93</v>
      </c>
      <c r="I158" s="3">
        <f t="shared" si="126"/>
        <v>-3</v>
      </c>
      <c r="J158" s="3">
        <f t="shared" si="127"/>
        <v>0</v>
      </c>
      <c r="K158" s="3">
        <f t="shared" si="128"/>
        <v>0</v>
      </c>
      <c r="L158" s="3">
        <f t="shared" si="129"/>
        <v>0</v>
      </c>
      <c r="M158" s="3">
        <f t="shared" si="130"/>
        <v>0</v>
      </c>
      <c r="N158" s="3">
        <f t="shared" si="131"/>
        <v>90</v>
      </c>
      <c r="O158">
        <v>23</v>
      </c>
      <c r="P158" s="3">
        <f t="shared" si="177"/>
        <v>0</v>
      </c>
      <c r="Q158" s="3">
        <f t="shared" si="178"/>
        <v>113</v>
      </c>
      <c r="R158" s="3" t="b">
        <f t="shared" si="134"/>
        <v>1</v>
      </c>
      <c r="S158" s="3">
        <f t="shared" si="135"/>
        <v>1</v>
      </c>
      <c r="T158" s="3">
        <f t="shared" si="179"/>
        <v>11071</v>
      </c>
      <c r="U158" s="3">
        <f t="shared" si="137"/>
        <v>4</v>
      </c>
      <c r="V158" s="18" t="str">
        <f t="shared" si="138"/>
        <v>Fri</v>
      </c>
      <c r="W158" s="1" t="s">
        <v>10</v>
      </c>
      <c r="X158" s="3">
        <f t="shared" si="139"/>
        <v>7</v>
      </c>
      <c r="Y158" s="3">
        <f t="shared" si="140"/>
        <v>2</v>
      </c>
      <c r="Z158" s="3">
        <f t="shared" si="180"/>
        <v>0</v>
      </c>
      <c r="AA158" s="3">
        <f t="shared" si="142"/>
        <v>11069</v>
      </c>
      <c r="AB158" t="s">
        <v>331</v>
      </c>
      <c r="AC158" t="s">
        <v>332</v>
      </c>
      <c r="AD158" s="26" t="s">
        <v>14</v>
      </c>
      <c r="AE158" t="s">
        <v>333</v>
      </c>
      <c r="AG158" s="27" t="s">
        <v>334</v>
      </c>
      <c r="AH158" t="s">
        <v>22</v>
      </c>
      <c r="AI158" t="s">
        <v>929</v>
      </c>
      <c r="AK158" t="s">
        <v>101</v>
      </c>
      <c r="AL158" t="s">
        <v>335</v>
      </c>
      <c r="AM158" t="s">
        <v>929</v>
      </c>
      <c r="AN158" s="31" t="s">
        <v>982</v>
      </c>
      <c r="AO158" s="26" t="s">
        <v>67</v>
      </c>
      <c r="AP158" s="26" t="str">
        <f t="shared" si="161"/>
        <v/>
      </c>
      <c r="AQ158" s="26" t="str">
        <f t="shared" si="162"/>
        <v/>
      </c>
      <c r="AR158" s="26" t="str">
        <f t="shared" si="163"/>
        <v/>
      </c>
      <c r="AS158" s="26">
        <f t="shared" si="164"/>
        <v>4</v>
      </c>
      <c r="AT158" s="26" t="str">
        <f t="shared" si="165"/>
        <v/>
      </c>
      <c r="AU158" s="26" t="str">
        <f t="shared" si="166"/>
        <v/>
      </c>
      <c r="AV158" s="26" t="str">
        <f t="shared" si="167"/>
        <v/>
      </c>
      <c r="AW158" s="26" t="str">
        <f t="shared" si="168"/>
        <v/>
      </c>
      <c r="AX158" s="26" t="str">
        <f t="shared" si="169"/>
        <v/>
      </c>
      <c r="AY158" s="26" t="str">
        <f t="shared" si="170"/>
        <v/>
      </c>
      <c r="AZ158" s="26" t="str">
        <f t="shared" si="171"/>
        <v/>
      </c>
      <c r="BA158" s="26" t="str">
        <f t="shared" si="172"/>
        <v/>
      </c>
      <c r="BB158" s="26" t="str">
        <f t="shared" si="173"/>
        <v/>
      </c>
      <c r="BC158" s="26" t="str">
        <f t="shared" si="174"/>
        <v/>
      </c>
      <c r="BD158" s="26" t="str">
        <f t="shared" si="175"/>
        <v/>
      </c>
      <c r="BE158" s="26">
        <f t="shared" si="176"/>
        <v>4</v>
      </c>
      <c r="BF158" s="2">
        <v>1880</v>
      </c>
      <c r="BG158" s="5">
        <f t="shared" si="118"/>
        <v>7.75</v>
      </c>
      <c r="BH158" s="5">
        <f t="shared" si="143"/>
        <v>7</v>
      </c>
      <c r="BI158" s="5">
        <f t="shared" si="119"/>
        <v>10957</v>
      </c>
      <c r="BJ158">
        <v>4</v>
      </c>
      <c r="BK158" s="4">
        <f t="shared" si="144"/>
        <v>93</v>
      </c>
      <c r="BL158" s="3">
        <f t="shared" si="145"/>
        <v>-3</v>
      </c>
      <c r="BM158" s="3">
        <f t="shared" si="146"/>
        <v>0</v>
      </c>
      <c r="BN158" s="3">
        <f t="shared" si="147"/>
        <v>0</v>
      </c>
      <c r="BO158" s="3">
        <f t="shared" si="148"/>
        <v>0</v>
      </c>
      <c r="BP158" s="3">
        <f t="shared" si="149"/>
        <v>0</v>
      </c>
      <c r="BQ158" s="3">
        <f t="shared" si="150"/>
        <v>90</v>
      </c>
      <c r="BR158">
        <v>20</v>
      </c>
      <c r="BS158" s="3">
        <f t="shared" si="151"/>
        <v>110</v>
      </c>
      <c r="BT158" s="3">
        <f t="shared" si="120"/>
        <v>0</v>
      </c>
      <c r="BU158" s="3" t="b">
        <f t="shared" si="152"/>
        <v>1</v>
      </c>
      <c r="BV158" s="3">
        <f t="shared" si="153"/>
        <v>1</v>
      </c>
      <c r="BW158" s="3">
        <f t="shared" si="154"/>
        <v>11068</v>
      </c>
      <c r="BX158" s="3">
        <f t="shared" si="155"/>
        <v>1</v>
      </c>
      <c r="BY158" s="3" t="str">
        <f t="shared" si="156"/>
        <v>Tue</v>
      </c>
      <c r="BZ158" s="20" t="str">
        <f t="shared" si="181"/>
        <v>Tue</v>
      </c>
      <c r="CA158" s="3">
        <f t="shared" si="158"/>
        <v>1</v>
      </c>
      <c r="CB158" s="24">
        <f t="shared" si="182"/>
        <v>1</v>
      </c>
      <c r="CD158" t="s">
        <v>503</v>
      </c>
      <c r="CE158" t="s">
        <v>517</v>
      </c>
      <c r="CF158" t="s">
        <v>508</v>
      </c>
      <c r="CG158">
        <v>60</v>
      </c>
      <c r="CH158">
        <v>0</v>
      </c>
      <c r="CI158" s="22">
        <f t="shared" si="160"/>
        <v>0</v>
      </c>
      <c r="CJ158" t="s">
        <v>297</v>
      </c>
      <c r="CK158" s="2">
        <v>53</v>
      </c>
      <c r="CL158" s="20" t="e">
        <f>#REF!</f>
        <v>#REF!</v>
      </c>
    </row>
    <row r="159" spans="1:90" ht="12.75" customHeight="1">
      <c r="A159" s="2">
        <f t="shared" si="121"/>
        <v>157</v>
      </c>
      <c r="B159" t="s">
        <v>4</v>
      </c>
      <c r="C159">
        <v>1880</v>
      </c>
      <c r="D159" s="3">
        <f t="shared" si="122"/>
        <v>7.75</v>
      </c>
      <c r="E159" s="3">
        <f t="shared" si="123"/>
        <v>7</v>
      </c>
      <c r="F159" s="3">
        <f t="shared" si="124"/>
        <v>10957</v>
      </c>
      <c r="G159">
        <v>4</v>
      </c>
      <c r="H159" s="3">
        <f t="shared" si="125"/>
        <v>93</v>
      </c>
      <c r="I159" s="3">
        <f t="shared" si="126"/>
        <v>-3</v>
      </c>
      <c r="J159" s="3">
        <f t="shared" si="127"/>
        <v>0</v>
      </c>
      <c r="K159" s="3">
        <f t="shared" si="128"/>
        <v>0</v>
      </c>
      <c r="L159" s="3">
        <f t="shared" si="129"/>
        <v>0</v>
      </c>
      <c r="M159" s="3">
        <f t="shared" si="130"/>
        <v>0</v>
      </c>
      <c r="N159" s="3">
        <f t="shared" si="131"/>
        <v>90</v>
      </c>
      <c r="O159">
        <v>30</v>
      </c>
      <c r="P159" s="3">
        <f t="shared" si="177"/>
        <v>0</v>
      </c>
      <c r="Q159" s="3">
        <f t="shared" si="178"/>
        <v>120</v>
      </c>
      <c r="R159" s="3" t="b">
        <f t="shared" si="134"/>
        <v>1</v>
      </c>
      <c r="S159" s="3">
        <f t="shared" si="135"/>
        <v>1</v>
      </c>
      <c r="T159" s="3">
        <f t="shared" si="179"/>
        <v>11078</v>
      </c>
      <c r="U159" s="3">
        <f t="shared" si="137"/>
        <v>4</v>
      </c>
      <c r="V159" s="18" t="str">
        <f t="shared" si="138"/>
        <v>Fri</v>
      </c>
      <c r="W159" s="1" t="s">
        <v>9</v>
      </c>
      <c r="X159" s="3">
        <f t="shared" si="139"/>
        <v>1</v>
      </c>
      <c r="Y159" s="3">
        <f t="shared" si="140"/>
        <v>0</v>
      </c>
      <c r="Z159" s="3">
        <f t="shared" si="180"/>
        <v>0</v>
      </c>
      <c r="AA159" s="3">
        <f t="shared" si="142"/>
        <v>11078</v>
      </c>
      <c r="AB159" t="s">
        <v>352</v>
      </c>
      <c r="AC159" t="s">
        <v>20</v>
      </c>
      <c r="AD159" s="26" t="s">
        <v>14</v>
      </c>
      <c r="AF159" t="s">
        <v>974</v>
      </c>
      <c r="AH159" t="s">
        <v>118</v>
      </c>
      <c r="AI159" t="s">
        <v>930</v>
      </c>
      <c r="AJ159" t="s">
        <v>251</v>
      </c>
      <c r="AK159" t="s">
        <v>231</v>
      </c>
      <c r="AL159" t="s">
        <v>353</v>
      </c>
      <c r="AM159" t="s">
        <v>930</v>
      </c>
      <c r="AN159" s="26" t="s">
        <v>980</v>
      </c>
      <c r="AO159" s="26" t="s">
        <v>32</v>
      </c>
      <c r="AP159" s="26" t="str">
        <f t="shared" si="161"/>
        <v/>
      </c>
      <c r="AQ159" s="26" t="str">
        <f t="shared" si="162"/>
        <v/>
      </c>
      <c r="AR159" s="26">
        <f t="shared" si="163"/>
        <v>3</v>
      </c>
      <c r="AS159" s="26" t="str">
        <f t="shared" si="164"/>
        <v/>
      </c>
      <c r="AT159" s="26" t="str">
        <f t="shared" si="165"/>
        <v/>
      </c>
      <c r="AU159" s="26" t="str">
        <f t="shared" si="166"/>
        <v/>
      </c>
      <c r="AV159" s="26" t="str">
        <f t="shared" si="167"/>
        <v/>
      </c>
      <c r="AW159" s="26" t="str">
        <f t="shared" si="168"/>
        <v/>
      </c>
      <c r="AX159" s="26" t="str">
        <f t="shared" si="169"/>
        <v/>
      </c>
      <c r="AY159" s="26" t="str">
        <f t="shared" si="170"/>
        <v/>
      </c>
      <c r="AZ159" s="26" t="str">
        <f t="shared" si="171"/>
        <v/>
      </c>
      <c r="BA159" s="26" t="str">
        <f t="shared" si="172"/>
        <v/>
      </c>
      <c r="BB159" s="26" t="str">
        <f t="shared" si="173"/>
        <v/>
      </c>
      <c r="BC159" s="26" t="str">
        <f t="shared" si="174"/>
        <v/>
      </c>
      <c r="BD159" s="26" t="str">
        <f t="shared" si="175"/>
        <v/>
      </c>
      <c r="BE159" s="26">
        <f t="shared" si="176"/>
        <v>3</v>
      </c>
      <c r="BF159" s="2">
        <v>1880</v>
      </c>
      <c r="BG159" s="5">
        <f t="shared" si="118"/>
        <v>7.75</v>
      </c>
      <c r="BH159" s="5">
        <f t="shared" si="143"/>
        <v>7</v>
      </c>
      <c r="BI159" s="5">
        <f t="shared" si="119"/>
        <v>10957</v>
      </c>
      <c r="BJ159">
        <v>4</v>
      </c>
      <c r="BK159" s="4">
        <f t="shared" si="144"/>
        <v>93</v>
      </c>
      <c r="BL159" s="3">
        <f t="shared" si="145"/>
        <v>-3</v>
      </c>
      <c r="BM159" s="3">
        <f t="shared" si="146"/>
        <v>0</v>
      </c>
      <c r="BN159" s="3">
        <f t="shared" si="147"/>
        <v>0</v>
      </c>
      <c r="BO159" s="3">
        <f t="shared" si="148"/>
        <v>0</v>
      </c>
      <c r="BP159" s="3">
        <f t="shared" si="149"/>
        <v>0</v>
      </c>
      <c r="BQ159" s="3">
        <f t="shared" si="150"/>
        <v>90</v>
      </c>
      <c r="BR159">
        <v>30</v>
      </c>
      <c r="BS159" s="3">
        <f t="shared" si="151"/>
        <v>120</v>
      </c>
      <c r="BT159" s="3">
        <f t="shared" si="120"/>
        <v>0</v>
      </c>
      <c r="BU159" s="3" t="b">
        <f t="shared" si="152"/>
        <v>1</v>
      </c>
      <c r="BV159" s="3">
        <f t="shared" si="153"/>
        <v>1</v>
      </c>
      <c r="BW159" s="3">
        <f t="shared" si="154"/>
        <v>11078</v>
      </c>
      <c r="BX159" s="3">
        <f t="shared" si="155"/>
        <v>4</v>
      </c>
      <c r="BY159" s="3" t="str">
        <f t="shared" si="156"/>
        <v>Fri</v>
      </c>
      <c r="BZ159" s="20" t="str">
        <f t="shared" si="181"/>
        <v>Fri</v>
      </c>
      <c r="CA159" s="3">
        <f t="shared" si="158"/>
        <v>0</v>
      </c>
      <c r="CB159" s="24">
        <f t="shared" si="182"/>
        <v>0</v>
      </c>
      <c r="CD159" t="s">
        <v>503</v>
      </c>
      <c r="CE159" t="s">
        <v>513</v>
      </c>
      <c r="CF159" t="s">
        <v>527</v>
      </c>
      <c r="CH159">
        <v>14</v>
      </c>
      <c r="CI159" s="22">
        <f t="shared" si="160"/>
        <v>3.8356164383561646E-2</v>
      </c>
      <c r="CJ159" t="s">
        <v>297</v>
      </c>
      <c r="CK159" s="2">
        <v>55</v>
      </c>
      <c r="CL159" s="20" t="e">
        <f>#REF!</f>
        <v>#REF!</v>
      </c>
    </row>
    <row r="160" spans="1:90" ht="12.75" customHeight="1">
      <c r="A160" s="2">
        <f t="shared" si="121"/>
        <v>158</v>
      </c>
      <c r="B160" t="s">
        <v>4</v>
      </c>
      <c r="C160">
        <v>1880</v>
      </c>
      <c r="D160" s="3">
        <f t="shared" si="122"/>
        <v>7.75</v>
      </c>
      <c r="E160" s="3">
        <f t="shared" si="123"/>
        <v>7</v>
      </c>
      <c r="F160" s="3">
        <f t="shared" si="124"/>
        <v>10957</v>
      </c>
      <c r="G160">
        <v>4</v>
      </c>
      <c r="H160" s="3">
        <f t="shared" si="125"/>
        <v>93</v>
      </c>
      <c r="I160" s="3">
        <f t="shared" si="126"/>
        <v>-3</v>
      </c>
      <c r="J160" s="3">
        <f t="shared" si="127"/>
        <v>0</v>
      </c>
      <c r="K160" s="3">
        <f t="shared" si="128"/>
        <v>0</v>
      </c>
      <c r="L160" s="3">
        <f t="shared" si="129"/>
        <v>0</v>
      </c>
      <c r="M160" s="3">
        <f t="shared" si="130"/>
        <v>0</v>
      </c>
      <c r="N160" s="3">
        <f t="shared" si="131"/>
        <v>90</v>
      </c>
      <c r="O160">
        <v>30</v>
      </c>
      <c r="P160" s="3">
        <f t="shared" si="177"/>
        <v>0</v>
      </c>
      <c r="Q160" s="3">
        <f t="shared" si="178"/>
        <v>120</v>
      </c>
      <c r="R160" s="3" t="b">
        <f t="shared" si="134"/>
        <v>1</v>
      </c>
      <c r="S160" s="3">
        <f t="shared" si="135"/>
        <v>1</v>
      </c>
      <c r="T160" s="3">
        <f t="shared" si="179"/>
        <v>11078</v>
      </c>
      <c r="U160" s="3">
        <f t="shared" si="137"/>
        <v>4</v>
      </c>
      <c r="V160" s="18" t="str">
        <f t="shared" si="138"/>
        <v>Fri</v>
      </c>
      <c r="W160" s="1" t="s">
        <v>9</v>
      </c>
      <c r="X160" s="3">
        <f t="shared" si="139"/>
        <v>1</v>
      </c>
      <c r="Y160" s="3">
        <f t="shared" si="140"/>
        <v>0</v>
      </c>
      <c r="Z160" s="3">
        <f t="shared" si="180"/>
        <v>0</v>
      </c>
      <c r="AA160" s="3">
        <f t="shared" si="142"/>
        <v>11078</v>
      </c>
      <c r="AB160" t="s">
        <v>351</v>
      </c>
      <c r="AC160" t="s">
        <v>20</v>
      </c>
      <c r="AD160" s="26" t="s">
        <v>14</v>
      </c>
      <c r="AF160" t="s">
        <v>974</v>
      </c>
      <c r="AK160" t="s">
        <v>231</v>
      </c>
      <c r="AL160" t="s">
        <v>110</v>
      </c>
      <c r="AM160" t="s">
        <v>929</v>
      </c>
      <c r="AN160" s="26" t="s">
        <v>980</v>
      </c>
      <c r="AO160" s="26" t="s">
        <v>32</v>
      </c>
      <c r="AP160" s="26" t="str">
        <f t="shared" si="161"/>
        <v/>
      </c>
      <c r="AQ160" s="26" t="str">
        <f t="shared" si="162"/>
        <v/>
      </c>
      <c r="AR160" s="26">
        <f t="shared" si="163"/>
        <v>3</v>
      </c>
      <c r="AS160" s="26" t="str">
        <f t="shared" si="164"/>
        <v/>
      </c>
      <c r="AT160" s="26" t="str">
        <f t="shared" si="165"/>
        <v/>
      </c>
      <c r="AU160" s="26" t="str">
        <f t="shared" si="166"/>
        <v/>
      </c>
      <c r="AV160" s="26" t="str">
        <f t="shared" si="167"/>
        <v/>
      </c>
      <c r="AW160" s="26" t="str">
        <f t="shared" si="168"/>
        <v/>
      </c>
      <c r="AX160" s="26" t="str">
        <f t="shared" si="169"/>
        <v/>
      </c>
      <c r="AY160" s="26" t="str">
        <f t="shared" si="170"/>
        <v/>
      </c>
      <c r="AZ160" s="26" t="str">
        <f t="shared" si="171"/>
        <v/>
      </c>
      <c r="BA160" s="26" t="str">
        <f t="shared" si="172"/>
        <v/>
      </c>
      <c r="BB160" s="26" t="str">
        <f t="shared" si="173"/>
        <v/>
      </c>
      <c r="BC160" s="26" t="str">
        <f t="shared" si="174"/>
        <v/>
      </c>
      <c r="BD160" s="26" t="str">
        <f t="shared" si="175"/>
        <v/>
      </c>
      <c r="BE160" s="26">
        <f t="shared" si="176"/>
        <v>3</v>
      </c>
      <c r="BF160" s="2">
        <v>1880</v>
      </c>
      <c r="BG160" s="5">
        <f t="shared" si="118"/>
        <v>7.75</v>
      </c>
      <c r="BH160" s="5">
        <f t="shared" si="143"/>
        <v>7</v>
      </c>
      <c r="BI160" s="5">
        <f t="shared" si="119"/>
        <v>10957</v>
      </c>
      <c r="BJ160">
        <v>4</v>
      </c>
      <c r="BK160" s="4">
        <f t="shared" si="144"/>
        <v>93</v>
      </c>
      <c r="BL160" s="3">
        <f t="shared" si="145"/>
        <v>-3</v>
      </c>
      <c r="BM160" s="3">
        <f t="shared" si="146"/>
        <v>0</v>
      </c>
      <c r="BN160" s="3">
        <f t="shared" si="147"/>
        <v>0</v>
      </c>
      <c r="BO160" s="3">
        <f t="shared" si="148"/>
        <v>0</v>
      </c>
      <c r="BP160" s="3">
        <f t="shared" si="149"/>
        <v>0</v>
      </c>
      <c r="BQ160" s="3">
        <f t="shared" si="150"/>
        <v>90</v>
      </c>
      <c r="BR160">
        <v>30</v>
      </c>
      <c r="BS160" s="3">
        <f t="shared" si="151"/>
        <v>120</v>
      </c>
      <c r="BT160" s="3">
        <f t="shared" si="120"/>
        <v>0</v>
      </c>
      <c r="BU160" s="3" t="b">
        <f t="shared" si="152"/>
        <v>1</v>
      </c>
      <c r="BV160" s="3">
        <f t="shared" si="153"/>
        <v>1</v>
      </c>
      <c r="BW160" s="3">
        <f t="shared" si="154"/>
        <v>11078</v>
      </c>
      <c r="BX160" s="3">
        <f t="shared" si="155"/>
        <v>4</v>
      </c>
      <c r="BY160" s="3" t="str">
        <f t="shared" si="156"/>
        <v>Fri</v>
      </c>
      <c r="BZ160" s="20" t="str">
        <f t="shared" si="181"/>
        <v>Fri</v>
      </c>
      <c r="CA160" s="3">
        <f t="shared" si="158"/>
        <v>0</v>
      </c>
      <c r="CB160" s="24">
        <f t="shared" si="182"/>
        <v>0</v>
      </c>
      <c r="CD160" t="s">
        <v>503</v>
      </c>
      <c r="CE160" t="s">
        <v>513</v>
      </c>
      <c r="CF160" t="s">
        <v>550</v>
      </c>
      <c r="CH160">
        <v>7</v>
      </c>
      <c r="CI160" s="22">
        <f t="shared" si="160"/>
        <v>1.9178082191780823E-2</v>
      </c>
      <c r="CJ160" t="s">
        <v>297</v>
      </c>
      <c r="CK160" s="2">
        <v>55</v>
      </c>
      <c r="CL160" s="20" t="e">
        <f>#REF!</f>
        <v>#REF!</v>
      </c>
    </row>
    <row r="161" spans="1:90" ht="12.75" customHeight="1">
      <c r="A161" s="2">
        <f t="shared" si="121"/>
        <v>159</v>
      </c>
      <c r="B161" t="s">
        <v>4</v>
      </c>
      <c r="C161">
        <v>1880</v>
      </c>
      <c r="D161" s="3">
        <f t="shared" si="122"/>
        <v>7.75</v>
      </c>
      <c r="E161" s="3">
        <f t="shared" si="123"/>
        <v>7</v>
      </c>
      <c r="F161" s="3">
        <f t="shared" si="124"/>
        <v>10957</v>
      </c>
      <c r="G161">
        <v>4</v>
      </c>
      <c r="H161" s="3">
        <f t="shared" si="125"/>
        <v>93</v>
      </c>
      <c r="I161" s="3">
        <f t="shared" si="126"/>
        <v>-3</v>
      </c>
      <c r="J161" s="3">
        <f t="shared" si="127"/>
        <v>0</v>
      </c>
      <c r="K161" s="3">
        <f t="shared" si="128"/>
        <v>0</v>
      </c>
      <c r="L161" s="3">
        <f t="shared" si="129"/>
        <v>0</v>
      </c>
      <c r="M161" s="3">
        <f t="shared" si="130"/>
        <v>0</v>
      </c>
      <c r="N161" s="3">
        <f t="shared" si="131"/>
        <v>90</v>
      </c>
      <c r="O161">
        <v>30</v>
      </c>
      <c r="P161" s="3">
        <f t="shared" si="177"/>
        <v>0</v>
      </c>
      <c r="Q161" s="3">
        <f t="shared" si="178"/>
        <v>120</v>
      </c>
      <c r="R161" s="3" t="b">
        <f t="shared" si="134"/>
        <v>1</v>
      </c>
      <c r="S161" s="3">
        <f t="shared" si="135"/>
        <v>1</v>
      </c>
      <c r="T161" s="3">
        <f t="shared" si="179"/>
        <v>11078</v>
      </c>
      <c r="U161" s="3">
        <f t="shared" si="137"/>
        <v>4</v>
      </c>
      <c r="V161" s="18" t="str">
        <f t="shared" si="138"/>
        <v>Fri</v>
      </c>
      <c r="W161" s="1" t="s">
        <v>7</v>
      </c>
      <c r="X161" s="3">
        <f t="shared" si="139"/>
        <v>19</v>
      </c>
      <c r="Y161" s="3">
        <f t="shared" si="140"/>
        <v>6</v>
      </c>
      <c r="Z161" s="3">
        <f t="shared" si="180"/>
        <v>0</v>
      </c>
      <c r="AA161" s="3">
        <f t="shared" si="142"/>
        <v>11072</v>
      </c>
      <c r="AB161" t="s">
        <v>37</v>
      </c>
      <c r="AC161" t="s">
        <v>34</v>
      </c>
      <c r="AD161" s="26" t="s">
        <v>14</v>
      </c>
      <c r="AE161" t="s">
        <v>347</v>
      </c>
      <c r="AF161" t="s">
        <v>970</v>
      </c>
      <c r="AG161" s="27" t="s">
        <v>348</v>
      </c>
      <c r="AK161" t="s">
        <v>349</v>
      </c>
      <c r="AL161" t="s">
        <v>350</v>
      </c>
      <c r="AM161" t="s">
        <v>930</v>
      </c>
      <c r="AN161" s="26" t="s">
        <v>978</v>
      </c>
      <c r="AO161" s="26" t="s">
        <v>18</v>
      </c>
      <c r="AP161" s="26" t="str">
        <f t="shared" si="161"/>
        <v/>
      </c>
      <c r="AQ161" s="26" t="str">
        <f t="shared" si="162"/>
        <v/>
      </c>
      <c r="AR161" s="26" t="str">
        <f t="shared" si="163"/>
        <v/>
      </c>
      <c r="AS161" s="26" t="str">
        <f t="shared" si="164"/>
        <v/>
      </c>
      <c r="AT161" s="26" t="str">
        <f t="shared" si="165"/>
        <v/>
      </c>
      <c r="AU161" s="26" t="str">
        <f t="shared" si="166"/>
        <v/>
      </c>
      <c r="AV161" s="26" t="str">
        <f t="shared" si="167"/>
        <v/>
      </c>
      <c r="AW161" s="26" t="str">
        <f t="shared" si="168"/>
        <v/>
      </c>
      <c r="AX161" s="26" t="str">
        <f t="shared" si="169"/>
        <v/>
      </c>
      <c r="AY161" s="26" t="str">
        <f t="shared" si="170"/>
        <v/>
      </c>
      <c r="AZ161" s="26">
        <f t="shared" si="171"/>
        <v>11</v>
      </c>
      <c r="BA161" s="26" t="str">
        <f t="shared" si="172"/>
        <v/>
      </c>
      <c r="BB161" s="26" t="str">
        <f t="shared" si="173"/>
        <v/>
      </c>
      <c r="BC161" s="26" t="str">
        <f t="shared" si="174"/>
        <v/>
      </c>
      <c r="BD161" s="26" t="str">
        <f t="shared" si="175"/>
        <v/>
      </c>
      <c r="BE161" s="26">
        <f t="shared" si="176"/>
        <v>11</v>
      </c>
      <c r="BF161" s="2">
        <v>1880</v>
      </c>
      <c r="BG161" s="5">
        <f t="shared" si="118"/>
        <v>7.75</v>
      </c>
      <c r="BH161" s="5">
        <f t="shared" si="143"/>
        <v>7</v>
      </c>
      <c r="BI161" s="5">
        <f t="shared" si="119"/>
        <v>10957</v>
      </c>
      <c r="BJ161">
        <v>4</v>
      </c>
      <c r="BK161" s="4">
        <f t="shared" si="144"/>
        <v>93</v>
      </c>
      <c r="BL161" s="3">
        <f t="shared" si="145"/>
        <v>-3</v>
      </c>
      <c r="BM161" s="3">
        <f t="shared" si="146"/>
        <v>0</v>
      </c>
      <c r="BN161" s="3">
        <f t="shared" si="147"/>
        <v>0</v>
      </c>
      <c r="BO161" s="3">
        <f t="shared" si="148"/>
        <v>0</v>
      </c>
      <c r="BP161" s="3">
        <f t="shared" si="149"/>
        <v>0</v>
      </c>
      <c r="BQ161" s="3">
        <f t="shared" si="150"/>
        <v>90</v>
      </c>
      <c r="BR161">
        <v>18</v>
      </c>
      <c r="BS161" s="3">
        <f t="shared" si="151"/>
        <v>108</v>
      </c>
      <c r="BT161" s="3">
        <f t="shared" si="120"/>
        <v>0</v>
      </c>
      <c r="BU161" s="3" t="b">
        <f t="shared" si="152"/>
        <v>1</v>
      </c>
      <c r="BV161" s="3">
        <f t="shared" si="153"/>
        <v>1</v>
      </c>
      <c r="BW161" s="3">
        <f t="shared" si="154"/>
        <v>11066</v>
      </c>
      <c r="BX161" s="3">
        <f t="shared" si="155"/>
        <v>6</v>
      </c>
      <c r="BY161" s="3" t="str">
        <f t="shared" si="156"/>
        <v>Sun</v>
      </c>
      <c r="BZ161" s="20" t="str">
        <f t="shared" si="181"/>
        <v>Sun</v>
      </c>
      <c r="CA161" s="3">
        <f t="shared" si="158"/>
        <v>6</v>
      </c>
      <c r="CB161" s="24">
        <f t="shared" si="182"/>
        <v>6</v>
      </c>
      <c r="CD161" t="s">
        <v>503</v>
      </c>
      <c r="CE161" t="s">
        <v>517</v>
      </c>
      <c r="CF161" t="s">
        <v>570</v>
      </c>
      <c r="CG161">
        <v>240</v>
      </c>
      <c r="CH161">
        <v>0</v>
      </c>
      <c r="CI161" s="22">
        <f t="shared" si="160"/>
        <v>0</v>
      </c>
      <c r="CJ161" t="s">
        <v>297</v>
      </c>
      <c r="CK161" s="2">
        <v>54</v>
      </c>
      <c r="CL161" s="20" t="e">
        <f>#REF!</f>
        <v>#REF!</v>
      </c>
    </row>
    <row r="162" spans="1:90" ht="12.75" hidden="1" customHeight="1">
      <c r="A162" s="2">
        <f t="shared" si="121"/>
        <v>160</v>
      </c>
      <c r="B162" t="s">
        <v>4</v>
      </c>
      <c r="C162">
        <v>1880</v>
      </c>
      <c r="D162" s="3">
        <f t="shared" si="122"/>
        <v>7.75</v>
      </c>
      <c r="E162" s="3">
        <f t="shared" si="123"/>
        <v>7</v>
      </c>
      <c r="F162" s="3">
        <f t="shared" si="124"/>
        <v>10957</v>
      </c>
      <c r="G162">
        <v>4</v>
      </c>
      <c r="H162" s="3">
        <f t="shared" si="125"/>
        <v>93</v>
      </c>
      <c r="I162" s="3">
        <f t="shared" si="126"/>
        <v>-3</v>
      </c>
      <c r="J162" s="3">
        <f t="shared" si="127"/>
        <v>0</v>
      </c>
      <c r="K162" s="3">
        <f t="shared" si="128"/>
        <v>0</v>
      </c>
      <c r="L162" s="3">
        <f t="shared" si="129"/>
        <v>0</v>
      </c>
      <c r="M162" s="3">
        <f t="shared" si="130"/>
        <v>0</v>
      </c>
      <c r="N162" s="3">
        <f t="shared" si="131"/>
        <v>90</v>
      </c>
      <c r="O162">
        <v>30</v>
      </c>
      <c r="P162" s="3">
        <f t="shared" si="177"/>
        <v>0</v>
      </c>
      <c r="Q162" s="3">
        <f t="shared" si="178"/>
        <v>120</v>
      </c>
      <c r="R162" s="3" t="b">
        <f t="shared" si="134"/>
        <v>1</v>
      </c>
      <c r="S162" s="3">
        <f t="shared" si="135"/>
        <v>1</v>
      </c>
      <c r="T162" s="3">
        <f t="shared" si="179"/>
        <v>11078</v>
      </c>
      <c r="U162" s="3">
        <f t="shared" si="137"/>
        <v>4</v>
      </c>
      <c r="V162" s="18" t="str">
        <f t="shared" si="138"/>
        <v>Fri</v>
      </c>
      <c r="W162" s="1" t="s">
        <v>7</v>
      </c>
      <c r="X162" s="3">
        <f t="shared" si="139"/>
        <v>19</v>
      </c>
      <c r="Y162" s="3">
        <f t="shared" si="140"/>
        <v>6</v>
      </c>
      <c r="Z162" s="3">
        <f t="shared" si="180"/>
        <v>0</v>
      </c>
      <c r="AA162" s="3">
        <f t="shared" si="142"/>
        <v>11072</v>
      </c>
      <c r="AB162" t="s">
        <v>106</v>
      </c>
      <c r="AC162" t="s">
        <v>64</v>
      </c>
      <c r="AD162" s="26" t="s">
        <v>14</v>
      </c>
      <c r="AG162" s="27" t="s">
        <v>241</v>
      </c>
      <c r="AK162" t="s">
        <v>346</v>
      </c>
      <c r="AN162" s="26" t="s">
        <v>981</v>
      </c>
      <c r="AO162" s="26" t="s">
        <v>627</v>
      </c>
      <c r="AP162" s="26" t="str">
        <f t="shared" si="161"/>
        <v/>
      </c>
      <c r="AQ162" s="26" t="str">
        <f t="shared" si="162"/>
        <v/>
      </c>
      <c r="AR162" s="26" t="str">
        <f t="shared" si="163"/>
        <v/>
      </c>
      <c r="AS162" s="26" t="str">
        <f t="shared" si="164"/>
        <v/>
      </c>
      <c r="AT162" s="26" t="str">
        <f t="shared" si="165"/>
        <v/>
      </c>
      <c r="AU162" s="26" t="str">
        <f t="shared" si="166"/>
        <v/>
      </c>
      <c r="AV162" s="26" t="str">
        <f t="shared" si="167"/>
        <v/>
      </c>
      <c r="AW162" s="26" t="str">
        <f t="shared" si="168"/>
        <v/>
      </c>
      <c r="AX162" s="26" t="str">
        <f t="shared" si="169"/>
        <v/>
      </c>
      <c r="AY162" s="26">
        <f t="shared" si="170"/>
        <v>10</v>
      </c>
      <c r="AZ162" s="26" t="str">
        <f t="shared" si="171"/>
        <v/>
      </c>
      <c r="BA162" s="26" t="str">
        <f t="shared" si="172"/>
        <v/>
      </c>
      <c r="BB162" s="26" t="str">
        <f t="shared" si="173"/>
        <v/>
      </c>
      <c r="BC162" s="26" t="str">
        <f t="shared" si="174"/>
        <v/>
      </c>
      <c r="BD162" s="26" t="str">
        <f t="shared" si="175"/>
        <v/>
      </c>
      <c r="BE162" s="26">
        <f t="shared" si="176"/>
        <v>10</v>
      </c>
      <c r="BF162" s="2">
        <v>0</v>
      </c>
      <c r="BG162" s="5">
        <f t="shared" ref="BG162:BG225" si="183">((BF162-1850)+1)/4</f>
        <v>-462.25</v>
      </c>
      <c r="BH162" s="5">
        <f t="shared" si="143"/>
        <v>-463</v>
      </c>
      <c r="BI162" s="5">
        <f t="shared" ref="BI162:BI225" si="184">((BF162-1850)*365)+BH162</f>
        <v>-675713</v>
      </c>
      <c r="BJ162" t="s">
        <v>500</v>
      </c>
      <c r="BK162" s="4" t="e">
        <f t="shared" si="144"/>
        <v>#VALUE!</v>
      </c>
      <c r="BL162" s="3">
        <f t="shared" si="145"/>
        <v>-3</v>
      </c>
      <c r="BM162" s="3">
        <f t="shared" si="146"/>
        <v>-1</v>
      </c>
      <c r="BN162" s="3">
        <f t="shared" si="147"/>
        <v>-1</v>
      </c>
      <c r="BO162" s="3">
        <f t="shared" si="148"/>
        <v>-1</v>
      </c>
      <c r="BP162" s="3">
        <f t="shared" si="149"/>
        <v>-1</v>
      </c>
      <c r="BQ162" s="3" t="e">
        <f t="shared" si="150"/>
        <v>#VALUE!</v>
      </c>
      <c r="BR162" t="s">
        <v>500</v>
      </c>
      <c r="BS162" s="3" t="e">
        <f t="shared" si="151"/>
        <v>#VALUE!</v>
      </c>
      <c r="BT162" s="3">
        <f t="shared" ref="BT162:BT225" si="185">MOD(BF162,4)</f>
        <v>0</v>
      </c>
      <c r="BU162" s="3" t="e">
        <f t="shared" si="152"/>
        <v>#VALUE!</v>
      </c>
      <c r="BV162" s="3" t="e">
        <f t="shared" si="153"/>
        <v>#VALUE!</v>
      </c>
      <c r="BW162" s="3" t="e">
        <f t="shared" si="154"/>
        <v>#VALUE!</v>
      </c>
      <c r="BX162" s="3" t="e">
        <f t="shared" si="155"/>
        <v>#VALUE!</v>
      </c>
      <c r="BY162" s="3" t="e">
        <f t="shared" si="156"/>
        <v>#VALUE!</v>
      </c>
      <c r="BZ162" s="20" t="str">
        <f t="shared" si="181"/>
        <v/>
      </c>
      <c r="CA162" s="3" t="e">
        <f t="shared" si="158"/>
        <v>#VALUE!</v>
      </c>
      <c r="CB162" s="24" t="str">
        <f t="shared" si="182"/>
        <v/>
      </c>
      <c r="CD162" t="s">
        <v>36</v>
      </c>
      <c r="CE162" t="s">
        <v>36</v>
      </c>
      <c r="CF162" t="s">
        <v>569</v>
      </c>
      <c r="CH162">
        <v>0</v>
      </c>
      <c r="CI162" s="22">
        <f t="shared" si="160"/>
        <v>0</v>
      </c>
      <c r="CJ162" t="s">
        <v>297</v>
      </c>
      <c r="CK162" s="2">
        <v>54</v>
      </c>
      <c r="CL162" s="20" t="e">
        <f>#REF!</f>
        <v>#REF!</v>
      </c>
    </row>
    <row r="163" spans="1:90" ht="12.75" hidden="1" customHeight="1">
      <c r="A163" s="2">
        <f t="shared" si="121"/>
        <v>161</v>
      </c>
      <c r="B163" t="s">
        <v>4</v>
      </c>
      <c r="C163">
        <v>1880</v>
      </c>
      <c r="D163" s="3">
        <f t="shared" si="122"/>
        <v>7.75</v>
      </c>
      <c r="E163" s="3">
        <f t="shared" si="123"/>
        <v>7</v>
      </c>
      <c r="F163" s="3">
        <f t="shared" si="124"/>
        <v>10957</v>
      </c>
      <c r="G163">
        <v>4</v>
      </c>
      <c r="H163" s="3">
        <f t="shared" si="125"/>
        <v>93</v>
      </c>
      <c r="I163" s="3">
        <f t="shared" si="126"/>
        <v>-3</v>
      </c>
      <c r="J163" s="3">
        <f t="shared" si="127"/>
        <v>0</v>
      </c>
      <c r="K163" s="3">
        <f t="shared" si="128"/>
        <v>0</v>
      </c>
      <c r="L163" s="3">
        <f t="shared" si="129"/>
        <v>0</v>
      </c>
      <c r="M163" s="3">
        <f t="shared" si="130"/>
        <v>0</v>
      </c>
      <c r="N163" s="3">
        <f t="shared" si="131"/>
        <v>90</v>
      </c>
      <c r="O163">
        <v>30</v>
      </c>
      <c r="P163" s="3">
        <f t="shared" si="177"/>
        <v>0</v>
      </c>
      <c r="Q163" s="3">
        <f t="shared" si="178"/>
        <v>120</v>
      </c>
      <c r="R163" s="3" t="b">
        <f t="shared" si="134"/>
        <v>1</v>
      </c>
      <c r="S163" s="3">
        <f t="shared" si="135"/>
        <v>1</v>
      </c>
      <c r="T163" s="3">
        <f t="shared" si="179"/>
        <v>11078</v>
      </c>
      <c r="U163" s="3">
        <f t="shared" si="137"/>
        <v>4</v>
      </c>
      <c r="V163" s="18" t="str">
        <f t="shared" si="138"/>
        <v>Fri</v>
      </c>
      <c r="W163" s="1" t="s">
        <v>7</v>
      </c>
      <c r="X163" s="3">
        <f t="shared" si="139"/>
        <v>19</v>
      </c>
      <c r="Y163" s="3">
        <f t="shared" si="140"/>
        <v>6</v>
      </c>
      <c r="Z163" s="3">
        <f t="shared" si="180"/>
        <v>0</v>
      </c>
      <c r="AA163" s="3">
        <f t="shared" si="142"/>
        <v>11072</v>
      </c>
      <c r="AB163" t="s">
        <v>342</v>
      </c>
      <c r="AC163" t="s">
        <v>34</v>
      </c>
      <c r="AD163" s="26" t="s">
        <v>14</v>
      </c>
      <c r="AE163" t="s">
        <v>343</v>
      </c>
      <c r="AG163" s="27" t="s">
        <v>344</v>
      </c>
      <c r="AK163" t="s">
        <v>345</v>
      </c>
      <c r="AN163" s="26" t="s">
        <v>981</v>
      </c>
      <c r="AO163" s="26" t="s">
        <v>627</v>
      </c>
      <c r="AP163" s="26" t="str">
        <f t="shared" si="161"/>
        <v/>
      </c>
      <c r="AQ163" s="26" t="str">
        <f t="shared" si="162"/>
        <v/>
      </c>
      <c r="AR163" s="26" t="str">
        <f t="shared" si="163"/>
        <v/>
      </c>
      <c r="AS163" s="26" t="str">
        <f t="shared" si="164"/>
        <v/>
      </c>
      <c r="AT163" s="26" t="str">
        <f t="shared" si="165"/>
        <v/>
      </c>
      <c r="AU163" s="26" t="str">
        <f t="shared" si="166"/>
        <v/>
      </c>
      <c r="AV163" s="26" t="str">
        <f t="shared" si="167"/>
        <v/>
      </c>
      <c r="AW163" s="26" t="str">
        <f t="shared" si="168"/>
        <v/>
      </c>
      <c r="AX163" s="26" t="str">
        <f t="shared" si="169"/>
        <v/>
      </c>
      <c r="AY163" s="26">
        <f t="shared" si="170"/>
        <v>10</v>
      </c>
      <c r="AZ163" s="26" t="str">
        <f t="shared" si="171"/>
        <v/>
      </c>
      <c r="BA163" s="26" t="str">
        <f t="shared" si="172"/>
        <v/>
      </c>
      <c r="BB163" s="26" t="str">
        <f t="shared" si="173"/>
        <v/>
      </c>
      <c r="BC163" s="26" t="str">
        <f t="shared" si="174"/>
        <v/>
      </c>
      <c r="BD163" s="26" t="str">
        <f t="shared" si="175"/>
        <v/>
      </c>
      <c r="BE163" s="26">
        <f t="shared" si="176"/>
        <v>10</v>
      </c>
      <c r="BF163" s="2">
        <v>0</v>
      </c>
      <c r="BG163" s="5">
        <f t="shared" si="183"/>
        <v>-462.25</v>
      </c>
      <c r="BH163" s="5">
        <f t="shared" si="143"/>
        <v>-463</v>
      </c>
      <c r="BI163" s="5">
        <f t="shared" si="184"/>
        <v>-675713</v>
      </c>
      <c r="BJ163" t="s">
        <v>500</v>
      </c>
      <c r="BK163" s="4" t="e">
        <f t="shared" si="144"/>
        <v>#VALUE!</v>
      </c>
      <c r="BL163" s="3">
        <f t="shared" si="145"/>
        <v>-3</v>
      </c>
      <c r="BM163" s="3">
        <f t="shared" si="146"/>
        <v>-1</v>
      </c>
      <c r="BN163" s="3">
        <f t="shared" si="147"/>
        <v>-1</v>
      </c>
      <c r="BO163" s="3">
        <f t="shared" si="148"/>
        <v>-1</v>
      </c>
      <c r="BP163" s="3">
        <f t="shared" si="149"/>
        <v>-1</v>
      </c>
      <c r="BQ163" s="3" t="e">
        <f t="shared" si="150"/>
        <v>#VALUE!</v>
      </c>
      <c r="BR163" t="s">
        <v>500</v>
      </c>
      <c r="BS163" s="3" t="e">
        <f t="shared" si="151"/>
        <v>#VALUE!</v>
      </c>
      <c r="BT163" s="3">
        <f t="shared" si="185"/>
        <v>0</v>
      </c>
      <c r="BU163" s="3" t="e">
        <f t="shared" si="152"/>
        <v>#VALUE!</v>
      </c>
      <c r="BV163" s="3" t="e">
        <f t="shared" si="153"/>
        <v>#VALUE!</v>
      </c>
      <c r="BW163" s="3" t="e">
        <f t="shared" si="154"/>
        <v>#VALUE!</v>
      </c>
      <c r="BX163" s="3" t="e">
        <f t="shared" si="155"/>
        <v>#VALUE!</v>
      </c>
      <c r="BY163" s="3" t="e">
        <f t="shared" si="156"/>
        <v>#VALUE!</v>
      </c>
      <c r="BZ163" s="20" t="str">
        <f t="shared" si="181"/>
        <v/>
      </c>
      <c r="CA163" s="3" t="e">
        <f t="shared" si="158"/>
        <v>#VALUE!</v>
      </c>
      <c r="CB163" s="24" t="str">
        <f t="shared" si="182"/>
        <v/>
      </c>
      <c r="CD163" t="s">
        <v>36</v>
      </c>
      <c r="CE163" t="s">
        <v>36</v>
      </c>
      <c r="CF163" t="s">
        <v>568</v>
      </c>
      <c r="CH163">
        <v>0</v>
      </c>
      <c r="CI163" s="22">
        <f t="shared" si="160"/>
        <v>0</v>
      </c>
      <c r="CJ163" t="s">
        <v>297</v>
      </c>
      <c r="CK163" s="2">
        <v>54</v>
      </c>
      <c r="CL163" s="20" t="e">
        <f>#REF!</f>
        <v>#REF!</v>
      </c>
    </row>
    <row r="164" spans="1:90" ht="12.75" customHeight="1">
      <c r="A164" s="2">
        <f t="shared" si="121"/>
        <v>162</v>
      </c>
      <c r="B164" t="s">
        <v>4</v>
      </c>
      <c r="C164">
        <v>1880</v>
      </c>
      <c r="D164" s="3">
        <f t="shared" si="122"/>
        <v>7.75</v>
      </c>
      <c r="E164" s="3">
        <f t="shared" si="123"/>
        <v>7</v>
      </c>
      <c r="F164" s="3">
        <f t="shared" si="124"/>
        <v>10957</v>
      </c>
      <c r="G164">
        <v>5</v>
      </c>
      <c r="H164" s="3">
        <f t="shared" si="125"/>
        <v>124</v>
      </c>
      <c r="I164" s="3">
        <f t="shared" si="126"/>
        <v>-3</v>
      </c>
      <c r="J164" s="3">
        <f t="shared" si="127"/>
        <v>-1</v>
      </c>
      <c r="K164" s="3">
        <f t="shared" si="128"/>
        <v>0</v>
      </c>
      <c r="L164" s="3">
        <f t="shared" si="129"/>
        <v>0</v>
      </c>
      <c r="M164" s="3">
        <f t="shared" si="130"/>
        <v>0</v>
      </c>
      <c r="N164" s="3">
        <f t="shared" si="131"/>
        <v>120</v>
      </c>
      <c r="O164">
        <v>7</v>
      </c>
      <c r="P164" s="3">
        <f t="shared" si="177"/>
        <v>0</v>
      </c>
      <c r="Q164" s="3">
        <f t="shared" si="178"/>
        <v>127</v>
      </c>
      <c r="R164" s="3" t="b">
        <f t="shared" si="134"/>
        <v>1</v>
      </c>
      <c r="S164" s="3">
        <f t="shared" si="135"/>
        <v>1</v>
      </c>
      <c r="T164" s="3">
        <f t="shared" si="179"/>
        <v>11085</v>
      </c>
      <c r="U164" s="3">
        <f t="shared" si="137"/>
        <v>4</v>
      </c>
      <c r="V164" s="18" t="str">
        <f t="shared" si="138"/>
        <v>Fri</v>
      </c>
      <c r="W164" s="1" t="s">
        <v>5</v>
      </c>
      <c r="X164" s="3">
        <f t="shared" si="139"/>
        <v>13</v>
      </c>
      <c r="Y164" s="3">
        <f t="shared" si="140"/>
        <v>4</v>
      </c>
      <c r="Z164" s="3">
        <f t="shared" si="180"/>
        <v>0</v>
      </c>
      <c r="AA164" s="3">
        <f t="shared" si="142"/>
        <v>11081</v>
      </c>
      <c r="AB164" t="s">
        <v>358</v>
      </c>
      <c r="AC164" t="s">
        <v>359</v>
      </c>
      <c r="AD164" s="26" t="s">
        <v>14</v>
      </c>
      <c r="AF164" t="s">
        <v>974</v>
      </c>
      <c r="AH164" t="s">
        <v>118</v>
      </c>
      <c r="AI164" t="s">
        <v>930</v>
      </c>
      <c r="AK164" t="s">
        <v>119</v>
      </c>
      <c r="AL164" t="s">
        <v>120</v>
      </c>
      <c r="AM164" t="s">
        <v>930</v>
      </c>
      <c r="AN164" s="26" t="s">
        <v>980</v>
      </c>
      <c r="AO164" s="26" t="s">
        <v>32</v>
      </c>
      <c r="AP164" s="26" t="str">
        <f t="shared" si="161"/>
        <v/>
      </c>
      <c r="AQ164" s="26" t="str">
        <f t="shared" si="162"/>
        <v/>
      </c>
      <c r="AR164" s="26">
        <f t="shared" si="163"/>
        <v>3</v>
      </c>
      <c r="AS164" s="26" t="str">
        <f t="shared" si="164"/>
        <v/>
      </c>
      <c r="AT164" s="26" t="str">
        <f t="shared" si="165"/>
        <v/>
      </c>
      <c r="AU164" s="26" t="str">
        <f t="shared" si="166"/>
        <v/>
      </c>
      <c r="AV164" s="26" t="str">
        <f t="shared" si="167"/>
        <v/>
      </c>
      <c r="AW164" s="26" t="str">
        <f t="shared" si="168"/>
        <v/>
      </c>
      <c r="AX164" s="26" t="str">
        <f t="shared" si="169"/>
        <v/>
      </c>
      <c r="AY164" s="26" t="str">
        <f t="shared" si="170"/>
        <v/>
      </c>
      <c r="AZ164" s="26" t="str">
        <f t="shared" si="171"/>
        <v/>
      </c>
      <c r="BA164" s="26" t="str">
        <f t="shared" si="172"/>
        <v/>
      </c>
      <c r="BB164" s="26" t="str">
        <f t="shared" si="173"/>
        <v/>
      </c>
      <c r="BC164" s="26" t="str">
        <f t="shared" si="174"/>
        <v/>
      </c>
      <c r="BD164" s="26" t="str">
        <f t="shared" si="175"/>
        <v/>
      </c>
      <c r="BE164" s="26">
        <f t="shared" si="176"/>
        <v>3</v>
      </c>
      <c r="BF164" s="2">
        <v>1880</v>
      </c>
      <c r="BG164" s="5">
        <f t="shared" si="183"/>
        <v>7.75</v>
      </c>
      <c r="BH164" s="5">
        <f t="shared" si="143"/>
        <v>7</v>
      </c>
      <c r="BI164" s="5">
        <f t="shared" si="184"/>
        <v>10957</v>
      </c>
      <c r="BJ164">
        <v>5</v>
      </c>
      <c r="BK164" s="4">
        <f t="shared" si="144"/>
        <v>124</v>
      </c>
      <c r="BL164" s="3">
        <f t="shared" si="145"/>
        <v>-3</v>
      </c>
      <c r="BM164" s="3">
        <f t="shared" si="146"/>
        <v>-1</v>
      </c>
      <c r="BN164" s="3">
        <f t="shared" si="147"/>
        <v>0</v>
      </c>
      <c r="BO164" s="3">
        <f t="shared" si="148"/>
        <v>0</v>
      </c>
      <c r="BP164" s="3">
        <f t="shared" si="149"/>
        <v>0</v>
      </c>
      <c r="BQ164" s="3">
        <f t="shared" si="150"/>
        <v>120</v>
      </c>
      <c r="BR164">
        <v>2</v>
      </c>
      <c r="BS164" s="3">
        <f t="shared" si="151"/>
        <v>122</v>
      </c>
      <c r="BT164" s="3">
        <f t="shared" si="185"/>
        <v>0</v>
      </c>
      <c r="BU164" s="3" t="b">
        <f t="shared" si="152"/>
        <v>1</v>
      </c>
      <c r="BV164" s="3">
        <f t="shared" si="153"/>
        <v>1</v>
      </c>
      <c r="BW164" s="3">
        <f t="shared" si="154"/>
        <v>11080</v>
      </c>
      <c r="BX164" s="3">
        <f t="shared" si="155"/>
        <v>6</v>
      </c>
      <c r="BY164" s="3" t="str">
        <f t="shared" si="156"/>
        <v>Sun</v>
      </c>
      <c r="BZ164" s="20" t="str">
        <f t="shared" si="181"/>
        <v>Sun</v>
      </c>
      <c r="CA164" s="3">
        <f t="shared" si="158"/>
        <v>1</v>
      </c>
      <c r="CB164" s="24">
        <f t="shared" si="182"/>
        <v>1</v>
      </c>
      <c r="CD164" t="s">
        <v>503</v>
      </c>
      <c r="CE164" t="s">
        <v>513</v>
      </c>
      <c r="CF164" t="s">
        <v>527</v>
      </c>
      <c r="CH164">
        <v>14</v>
      </c>
      <c r="CI164" s="22">
        <f t="shared" si="160"/>
        <v>3.8356164383561646E-2</v>
      </c>
      <c r="CJ164" t="s">
        <v>297</v>
      </c>
      <c r="CK164" s="2">
        <v>56</v>
      </c>
      <c r="CL164" s="20" t="e">
        <f>#REF!</f>
        <v>#REF!</v>
      </c>
    </row>
    <row r="165" spans="1:90" ht="12.75" customHeight="1">
      <c r="A165" s="2">
        <f t="shared" si="121"/>
        <v>163</v>
      </c>
      <c r="B165" t="s">
        <v>4</v>
      </c>
      <c r="C165">
        <v>1880</v>
      </c>
      <c r="D165" s="3">
        <f t="shared" si="122"/>
        <v>7.75</v>
      </c>
      <c r="E165" s="3">
        <f t="shared" si="123"/>
        <v>7</v>
      </c>
      <c r="F165" s="3">
        <f t="shared" si="124"/>
        <v>10957</v>
      </c>
      <c r="G165">
        <v>5</v>
      </c>
      <c r="H165" s="3">
        <f t="shared" si="125"/>
        <v>124</v>
      </c>
      <c r="I165" s="3">
        <f t="shared" si="126"/>
        <v>-3</v>
      </c>
      <c r="J165" s="3">
        <f t="shared" si="127"/>
        <v>-1</v>
      </c>
      <c r="K165" s="3">
        <f t="shared" si="128"/>
        <v>0</v>
      </c>
      <c r="L165" s="3">
        <f t="shared" si="129"/>
        <v>0</v>
      </c>
      <c r="M165" s="3">
        <f t="shared" si="130"/>
        <v>0</v>
      </c>
      <c r="N165" s="3">
        <f t="shared" si="131"/>
        <v>120</v>
      </c>
      <c r="O165">
        <v>7</v>
      </c>
      <c r="P165" s="3">
        <f t="shared" si="177"/>
        <v>0</v>
      </c>
      <c r="Q165" s="3">
        <f t="shared" si="178"/>
        <v>127</v>
      </c>
      <c r="R165" s="3" t="b">
        <f t="shared" si="134"/>
        <v>1</v>
      </c>
      <c r="S165" s="3">
        <f t="shared" si="135"/>
        <v>1</v>
      </c>
      <c r="T165" s="3">
        <f t="shared" si="179"/>
        <v>11085</v>
      </c>
      <c r="U165" s="3">
        <f t="shared" si="137"/>
        <v>4</v>
      </c>
      <c r="V165" s="18" t="str">
        <f t="shared" si="138"/>
        <v>Fri</v>
      </c>
      <c r="W165" s="1" t="s">
        <v>5</v>
      </c>
      <c r="X165" s="3">
        <f t="shared" si="139"/>
        <v>13</v>
      </c>
      <c r="Y165" s="3">
        <f t="shared" si="140"/>
        <v>4</v>
      </c>
      <c r="Z165" s="3">
        <f t="shared" si="180"/>
        <v>0</v>
      </c>
      <c r="AA165" s="3">
        <f t="shared" si="142"/>
        <v>11081</v>
      </c>
      <c r="AB165" t="s">
        <v>43</v>
      </c>
      <c r="AC165" t="s">
        <v>20</v>
      </c>
      <c r="AD165" s="26" t="s">
        <v>14</v>
      </c>
      <c r="AF165" t="s">
        <v>974</v>
      </c>
      <c r="AH165" t="s">
        <v>118</v>
      </c>
      <c r="AI165" t="s">
        <v>930</v>
      </c>
      <c r="AK165" t="s">
        <v>119</v>
      </c>
      <c r="AL165" t="s">
        <v>120</v>
      </c>
      <c r="AM165" t="s">
        <v>930</v>
      </c>
      <c r="AN165" s="26" t="s">
        <v>980</v>
      </c>
      <c r="AO165" s="26" t="s">
        <v>32</v>
      </c>
      <c r="AP165" s="26" t="str">
        <f t="shared" si="161"/>
        <v/>
      </c>
      <c r="AQ165" s="26" t="str">
        <f t="shared" si="162"/>
        <v/>
      </c>
      <c r="AR165" s="26">
        <f t="shared" si="163"/>
        <v>3</v>
      </c>
      <c r="AS165" s="26" t="str">
        <f t="shared" si="164"/>
        <v/>
      </c>
      <c r="AT165" s="26" t="str">
        <f t="shared" si="165"/>
        <v/>
      </c>
      <c r="AU165" s="26" t="str">
        <f t="shared" si="166"/>
        <v/>
      </c>
      <c r="AV165" s="26" t="str">
        <f t="shared" si="167"/>
        <v/>
      </c>
      <c r="AW165" s="26" t="str">
        <f t="shared" si="168"/>
        <v/>
      </c>
      <c r="AX165" s="26" t="str">
        <f t="shared" si="169"/>
        <v/>
      </c>
      <c r="AY165" s="26" t="str">
        <f t="shared" si="170"/>
        <v/>
      </c>
      <c r="AZ165" s="26" t="str">
        <f t="shared" si="171"/>
        <v/>
      </c>
      <c r="BA165" s="26" t="str">
        <f t="shared" si="172"/>
        <v/>
      </c>
      <c r="BB165" s="26" t="str">
        <f t="shared" si="173"/>
        <v/>
      </c>
      <c r="BC165" s="26" t="str">
        <f t="shared" si="174"/>
        <v/>
      </c>
      <c r="BD165" s="26" t="str">
        <f t="shared" si="175"/>
        <v/>
      </c>
      <c r="BE165" s="26">
        <f t="shared" si="176"/>
        <v>3</v>
      </c>
      <c r="BF165" s="2">
        <v>1880</v>
      </c>
      <c r="BG165" s="5">
        <f t="shared" si="183"/>
        <v>7.75</v>
      </c>
      <c r="BH165" s="5">
        <f t="shared" si="143"/>
        <v>7</v>
      </c>
      <c r="BI165" s="5">
        <f t="shared" si="184"/>
        <v>10957</v>
      </c>
      <c r="BJ165">
        <v>5</v>
      </c>
      <c r="BK165" s="4">
        <f t="shared" si="144"/>
        <v>124</v>
      </c>
      <c r="BL165" s="3">
        <f t="shared" si="145"/>
        <v>-3</v>
      </c>
      <c r="BM165" s="3">
        <f t="shared" si="146"/>
        <v>-1</v>
      </c>
      <c r="BN165" s="3">
        <f t="shared" si="147"/>
        <v>0</v>
      </c>
      <c r="BO165" s="3">
        <f t="shared" si="148"/>
        <v>0</v>
      </c>
      <c r="BP165" s="3">
        <f t="shared" si="149"/>
        <v>0</v>
      </c>
      <c r="BQ165" s="3">
        <f t="shared" si="150"/>
        <v>120</v>
      </c>
      <c r="BR165">
        <v>2</v>
      </c>
      <c r="BS165" s="3">
        <f t="shared" si="151"/>
        <v>122</v>
      </c>
      <c r="BT165" s="3">
        <f t="shared" si="185"/>
        <v>0</v>
      </c>
      <c r="BU165" s="3" t="b">
        <f t="shared" si="152"/>
        <v>1</v>
      </c>
      <c r="BV165" s="3">
        <f t="shared" si="153"/>
        <v>1</v>
      </c>
      <c r="BW165" s="3">
        <f t="shared" si="154"/>
        <v>11080</v>
      </c>
      <c r="BX165" s="3">
        <f t="shared" si="155"/>
        <v>6</v>
      </c>
      <c r="BY165" s="3" t="str">
        <f t="shared" si="156"/>
        <v>Sun</v>
      </c>
      <c r="BZ165" s="20" t="str">
        <f t="shared" si="181"/>
        <v>Sun</v>
      </c>
      <c r="CA165" s="3">
        <f t="shared" si="158"/>
        <v>1</v>
      </c>
      <c r="CB165" s="24">
        <f t="shared" si="182"/>
        <v>1</v>
      </c>
      <c r="CD165" t="s">
        <v>503</v>
      </c>
      <c r="CE165" t="s">
        <v>513</v>
      </c>
      <c r="CF165" t="s">
        <v>527</v>
      </c>
      <c r="CH165">
        <v>14</v>
      </c>
      <c r="CI165" s="22">
        <f t="shared" si="160"/>
        <v>3.8356164383561646E-2</v>
      </c>
      <c r="CJ165" t="s">
        <v>297</v>
      </c>
      <c r="CK165" s="2">
        <v>56</v>
      </c>
      <c r="CL165" s="20" t="e">
        <f>#REF!</f>
        <v>#REF!</v>
      </c>
    </row>
    <row r="166" spans="1:90" ht="12.75" customHeight="1">
      <c r="A166" s="2">
        <f t="shared" si="121"/>
        <v>164</v>
      </c>
      <c r="B166" t="s">
        <v>4</v>
      </c>
      <c r="C166">
        <v>1880</v>
      </c>
      <c r="D166" s="3">
        <f t="shared" si="122"/>
        <v>7.75</v>
      </c>
      <c r="E166" s="3">
        <f t="shared" si="123"/>
        <v>7</v>
      </c>
      <c r="F166" s="3">
        <f t="shared" si="124"/>
        <v>10957</v>
      </c>
      <c r="G166">
        <v>5</v>
      </c>
      <c r="H166" s="3">
        <f t="shared" si="125"/>
        <v>124</v>
      </c>
      <c r="I166" s="3">
        <f t="shared" si="126"/>
        <v>-3</v>
      </c>
      <c r="J166" s="3">
        <f t="shared" si="127"/>
        <v>-1</v>
      </c>
      <c r="K166" s="3">
        <f t="shared" si="128"/>
        <v>0</v>
      </c>
      <c r="L166" s="3">
        <f t="shared" si="129"/>
        <v>0</v>
      </c>
      <c r="M166" s="3">
        <f t="shared" si="130"/>
        <v>0</v>
      </c>
      <c r="N166" s="3">
        <f t="shared" si="131"/>
        <v>120</v>
      </c>
      <c r="O166">
        <v>7</v>
      </c>
      <c r="P166" s="3">
        <f t="shared" si="177"/>
        <v>0</v>
      </c>
      <c r="Q166" s="3">
        <f t="shared" si="178"/>
        <v>127</v>
      </c>
      <c r="R166" s="3" t="b">
        <f t="shared" si="134"/>
        <v>1</v>
      </c>
      <c r="S166" s="3">
        <f t="shared" si="135"/>
        <v>1</v>
      </c>
      <c r="T166" s="3">
        <f t="shared" si="179"/>
        <v>11085</v>
      </c>
      <c r="U166" s="3">
        <f t="shared" si="137"/>
        <v>4</v>
      </c>
      <c r="V166" s="18" t="str">
        <f t="shared" si="138"/>
        <v>Fri</v>
      </c>
      <c r="W166" s="1" t="s">
        <v>5</v>
      </c>
      <c r="X166" s="3">
        <f t="shared" si="139"/>
        <v>13</v>
      </c>
      <c r="Y166" s="3">
        <f t="shared" si="140"/>
        <v>4</v>
      </c>
      <c r="Z166" s="3">
        <f t="shared" si="180"/>
        <v>0</v>
      </c>
      <c r="AA166" s="3">
        <f t="shared" si="142"/>
        <v>11081</v>
      </c>
      <c r="AB166" t="s">
        <v>356</v>
      </c>
      <c r="AC166" t="s">
        <v>47</v>
      </c>
      <c r="AD166" s="26" t="s">
        <v>14</v>
      </c>
      <c r="AE166" t="s">
        <v>65</v>
      </c>
      <c r="AF166" t="s">
        <v>970</v>
      </c>
      <c r="AH166" t="s">
        <v>153</v>
      </c>
      <c r="AI166" t="s">
        <v>929</v>
      </c>
      <c r="AK166" t="s">
        <v>357</v>
      </c>
      <c r="AL166" t="s">
        <v>91</v>
      </c>
      <c r="AM166" t="s">
        <v>929</v>
      </c>
      <c r="AN166" s="26" t="s">
        <v>979</v>
      </c>
      <c r="AO166" s="26" t="s">
        <v>24</v>
      </c>
      <c r="AP166" s="26">
        <f t="shared" si="161"/>
        <v>1</v>
      </c>
      <c r="AQ166" s="26" t="str">
        <f t="shared" si="162"/>
        <v/>
      </c>
      <c r="AR166" s="26" t="str">
        <f t="shared" si="163"/>
        <v/>
      </c>
      <c r="AS166" s="26" t="str">
        <f t="shared" si="164"/>
        <v/>
      </c>
      <c r="AT166" s="26" t="str">
        <f t="shared" si="165"/>
        <v/>
      </c>
      <c r="AU166" s="26" t="str">
        <f t="shared" si="166"/>
        <v/>
      </c>
      <c r="AV166" s="26" t="str">
        <f t="shared" si="167"/>
        <v/>
      </c>
      <c r="AW166" s="26" t="str">
        <f t="shared" si="168"/>
        <v/>
      </c>
      <c r="AX166" s="26" t="str">
        <f t="shared" si="169"/>
        <v/>
      </c>
      <c r="AY166" s="26" t="str">
        <f t="shared" si="170"/>
        <v/>
      </c>
      <c r="AZ166" s="26" t="str">
        <f t="shared" si="171"/>
        <v/>
      </c>
      <c r="BA166" s="26" t="str">
        <f t="shared" si="172"/>
        <v/>
      </c>
      <c r="BB166" s="26" t="str">
        <f t="shared" si="173"/>
        <v/>
      </c>
      <c r="BC166" s="26" t="str">
        <f t="shared" si="174"/>
        <v/>
      </c>
      <c r="BD166" s="26" t="str">
        <f t="shared" si="175"/>
        <v/>
      </c>
      <c r="BE166" s="26">
        <f t="shared" si="176"/>
        <v>1</v>
      </c>
      <c r="BF166" s="2">
        <v>1880</v>
      </c>
      <c r="BG166" s="5">
        <f t="shared" si="183"/>
        <v>7.75</v>
      </c>
      <c r="BH166" s="5">
        <f t="shared" si="143"/>
        <v>7</v>
      </c>
      <c r="BI166" s="5">
        <f t="shared" si="184"/>
        <v>10957</v>
      </c>
      <c r="BJ166">
        <v>5</v>
      </c>
      <c r="BK166" s="4">
        <f t="shared" si="144"/>
        <v>124</v>
      </c>
      <c r="BL166" s="3">
        <f t="shared" si="145"/>
        <v>-3</v>
      </c>
      <c r="BM166" s="3">
        <f t="shared" si="146"/>
        <v>-1</v>
      </c>
      <c r="BN166" s="3">
        <f t="shared" si="147"/>
        <v>0</v>
      </c>
      <c r="BO166" s="3">
        <f t="shared" si="148"/>
        <v>0</v>
      </c>
      <c r="BP166" s="3">
        <f t="shared" si="149"/>
        <v>0</v>
      </c>
      <c r="BQ166" s="3">
        <f t="shared" si="150"/>
        <v>120</v>
      </c>
      <c r="BR166">
        <v>1</v>
      </c>
      <c r="BS166" s="3">
        <f t="shared" si="151"/>
        <v>121</v>
      </c>
      <c r="BT166" s="3">
        <f t="shared" si="185"/>
        <v>0</v>
      </c>
      <c r="BU166" s="3" t="b">
        <f t="shared" si="152"/>
        <v>1</v>
      </c>
      <c r="BV166" s="3">
        <f t="shared" si="153"/>
        <v>1</v>
      </c>
      <c r="BW166" s="3">
        <f t="shared" si="154"/>
        <v>11079</v>
      </c>
      <c r="BX166" s="3">
        <f t="shared" si="155"/>
        <v>5</v>
      </c>
      <c r="BY166" s="3" t="str">
        <f t="shared" si="156"/>
        <v>Sat</v>
      </c>
      <c r="BZ166" s="20" t="str">
        <f t="shared" si="181"/>
        <v>Sat</v>
      </c>
      <c r="CA166" s="3">
        <f t="shared" si="158"/>
        <v>2</v>
      </c>
      <c r="CB166" s="24">
        <f t="shared" si="182"/>
        <v>2</v>
      </c>
      <c r="CD166" t="s">
        <v>503</v>
      </c>
      <c r="CE166" t="s">
        <v>504</v>
      </c>
      <c r="CF166" t="s">
        <v>508</v>
      </c>
      <c r="CG166">
        <v>60</v>
      </c>
      <c r="CH166">
        <v>0</v>
      </c>
      <c r="CI166" s="22">
        <f t="shared" si="160"/>
        <v>0</v>
      </c>
      <c r="CJ166" t="s">
        <v>297</v>
      </c>
      <c r="CK166" s="2">
        <v>56</v>
      </c>
      <c r="CL166" s="20" t="e">
        <f>#REF!</f>
        <v>#REF!</v>
      </c>
    </row>
    <row r="167" spans="1:90" ht="12.75" customHeight="1">
      <c r="A167" s="2">
        <f t="shared" si="121"/>
        <v>165</v>
      </c>
      <c r="B167" t="s">
        <v>4</v>
      </c>
      <c r="C167">
        <v>1880</v>
      </c>
      <c r="D167" s="3">
        <f t="shared" si="122"/>
        <v>7.75</v>
      </c>
      <c r="E167" s="3">
        <f t="shared" si="123"/>
        <v>7</v>
      </c>
      <c r="F167" s="3">
        <f t="shared" si="124"/>
        <v>10957</v>
      </c>
      <c r="G167">
        <v>5</v>
      </c>
      <c r="H167" s="3">
        <f t="shared" si="125"/>
        <v>124</v>
      </c>
      <c r="I167" s="3">
        <f t="shared" si="126"/>
        <v>-3</v>
      </c>
      <c r="J167" s="3">
        <f t="shared" si="127"/>
        <v>-1</v>
      </c>
      <c r="K167" s="3">
        <f t="shared" si="128"/>
        <v>0</v>
      </c>
      <c r="L167" s="3">
        <f t="shared" si="129"/>
        <v>0</v>
      </c>
      <c r="M167" s="3">
        <f t="shared" si="130"/>
        <v>0</v>
      </c>
      <c r="N167" s="3">
        <f t="shared" si="131"/>
        <v>120</v>
      </c>
      <c r="O167">
        <v>7</v>
      </c>
      <c r="P167" s="3">
        <f t="shared" si="177"/>
        <v>0</v>
      </c>
      <c r="Q167" s="3">
        <f t="shared" si="178"/>
        <v>127</v>
      </c>
      <c r="R167" s="3" t="b">
        <f t="shared" si="134"/>
        <v>1</v>
      </c>
      <c r="S167" s="3">
        <f t="shared" si="135"/>
        <v>1</v>
      </c>
      <c r="T167" s="3">
        <f t="shared" si="179"/>
        <v>11085</v>
      </c>
      <c r="U167" s="3">
        <f t="shared" si="137"/>
        <v>4</v>
      </c>
      <c r="V167" s="18" t="str">
        <f t="shared" si="138"/>
        <v>Fri</v>
      </c>
      <c r="W167" s="1" t="s">
        <v>5</v>
      </c>
      <c r="X167" s="3">
        <f t="shared" si="139"/>
        <v>13</v>
      </c>
      <c r="Y167" s="3">
        <f t="shared" si="140"/>
        <v>4</v>
      </c>
      <c r="Z167" s="3">
        <f t="shared" si="180"/>
        <v>0</v>
      </c>
      <c r="AA167" s="3">
        <f t="shared" si="142"/>
        <v>11081</v>
      </c>
      <c r="AB167" t="s">
        <v>302</v>
      </c>
      <c r="AC167" t="s">
        <v>116</v>
      </c>
      <c r="AD167" s="26" t="s">
        <v>14</v>
      </c>
      <c r="AG167" s="27" t="s">
        <v>354</v>
      </c>
      <c r="AH167" t="s">
        <v>59</v>
      </c>
      <c r="AI167" t="s">
        <v>929</v>
      </c>
      <c r="AK167" t="s">
        <v>355</v>
      </c>
      <c r="AL167" t="s">
        <v>91</v>
      </c>
      <c r="AM167" t="s">
        <v>929</v>
      </c>
      <c r="AN167" s="26" t="s">
        <v>40</v>
      </c>
      <c r="AO167" s="26" t="s">
        <v>40</v>
      </c>
      <c r="AP167" s="26" t="str">
        <f t="shared" si="161"/>
        <v/>
      </c>
      <c r="AQ167" s="26">
        <f t="shared" si="162"/>
        <v>2</v>
      </c>
      <c r="AR167" s="26" t="str">
        <f t="shared" si="163"/>
        <v/>
      </c>
      <c r="AS167" s="26" t="str">
        <f t="shared" si="164"/>
        <v/>
      </c>
      <c r="AT167" s="26" t="str">
        <f t="shared" si="165"/>
        <v/>
      </c>
      <c r="AU167" s="26" t="str">
        <f t="shared" si="166"/>
        <v/>
      </c>
      <c r="AV167" s="26" t="str">
        <f t="shared" si="167"/>
        <v/>
      </c>
      <c r="AW167" s="26" t="str">
        <f t="shared" si="168"/>
        <v/>
      </c>
      <c r="AX167" s="26" t="str">
        <f t="shared" si="169"/>
        <v/>
      </c>
      <c r="AY167" s="26" t="str">
        <f t="shared" si="170"/>
        <v/>
      </c>
      <c r="AZ167" s="26" t="str">
        <f t="shared" si="171"/>
        <v/>
      </c>
      <c r="BA167" s="26" t="str">
        <f t="shared" si="172"/>
        <v/>
      </c>
      <c r="BB167" s="26" t="str">
        <f t="shared" si="173"/>
        <v/>
      </c>
      <c r="BC167" s="26" t="str">
        <f t="shared" si="174"/>
        <v/>
      </c>
      <c r="BD167" s="26" t="str">
        <f t="shared" si="175"/>
        <v/>
      </c>
      <c r="BE167" s="26">
        <f t="shared" si="176"/>
        <v>2</v>
      </c>
      <c r="BF167" s="2">
        <v>1880</v>
      </c>
      <c r="BG167" s="5">
        <f t="shared" si="183"/>
        <v>7.75</v>
      </c>
      <c r="BH167" s="5">
        <f t="shared" si="143"/>
        <v>7</v>
      </c>
      <c r="BI167" s="5">
        <f t="shared" si="184"/>
        <v>10957</v>
      </c>
      <c r="BJ167">
        <v>4</v>
      </c>
      <c r="BK167" s="4">
        <f t="shared" si="144"/>
        <v>93</v>
      </c>
      <c r="BL167" s="3">
        <f t="shared" si="145"/>
        <v>-3</v>
      </c>
      <c r="BM167" s="3">
        <f t="shared" si="146"/>
        <v>0</v>
      </c>
      <c r="BN167" s="3">
        <f t="shared" si="147"/>
        <v>0</v>
      </c>
      <c r="BO167" s="3">
        <f t="shared" si="148"/>
        <v>0</v>
      </c>
      <c r="BP167" s="3">
        <f t="shared" si="149"/>
        <v>0</v>
      </c>
      <c r="BQ167" s="3">
        <f t="shared" si="150"/>
        <v>90</v>
      </c>
      <c r="BR167">
        <v>30</v>
      </c>
      <c r="BS167" s="3">
        <f t="shared" si="151"/>
        <v>120</v>
      </c>
      <c r="BT167" s="3">
        <f t="shared" si="185"/>
        <v>0</v>
      </c>
      <c r="BU167" s="3" t="b">
        <f t="shared" si="152"/>
        <v>1</v>
      </c>
      <c r="BV167" s="3">
        <f t="shared" si="153"/>
        <v>1</v>
      </c>
      <c r="BW167" s="3">
        <f t="shared" si="154"/>
        <v>11078</v>
      </c>
      <c r="BX167" s="3">
        <f t="shared" si="155"/>
        <v>4</v>
      </c>
      <c r="BY167" s="3" t="str">
        <f t="shared" si="156"/>
        <v>Fri</v>
      </c>
      <c r="BZ167" s="20" t="str">
        <f t="shared" si="181"/>
        <v>Fri</v>
      </c>
      <c r="CA167" s="3">
        <f t="shared" si="158"/>
        <v>3</v>
      </c>
      <c r="CB167" s="24">
        <f t="shared" si="182"/>
        <v>3</v>
      </c>
      <c r="CD167" t="s">
        <v>501</v>
      </c>
      <c r="CE167" t="s">
        <v>502</v>
      </c>
      <c r="CH167">
        <v>0</v>
      </c>
      <c r="CI167" s="22">
        <f t="shared" si="160"/>
        <v>0</v>
      </c>
      <c r="CJ167" t="s">
        <v>297</v>
      </c>
      <c r="CK167" s="2">
        <v>56</v>
      </c>
      <c r="CL167" s="20" t="e">
        <f>#REF!</f>
        <v>#REF!</v>
      </c>
    </row>
    <row r="168" spans="1:90" ht="12.75" customHeight="1">
      <c r="A168" s="2">
        <f t="shared" si="121"/>
        <v>166</v>
      </c>
      <c r="B168" t="s">
        <v>4</v>
      </c>
      <c r="C168">
        <v>1880</v>
      </c>
      <c r="D168" s="3">
        <f t="shared" si="122"/>
        <v>7.75</v>
      </c>
      <c r="E168" s="3">
        <f t="shared" si="123"/>
        <v>7</v>
      </c>
      <c r="F168" s="3">
        <f t="shared" si="124"/>
        <v>10957</v>
      </c>
      <c r="G168">
        <v>5</v>
      </c>
      <c r="H168" s="3">
        <f t="shared" si="125"/>
        <v>124</v>
      </c>
      <c r="I168" s="3">
        <f t="shared" si="126"/>
        <v>-3</v>
      </c>
      <c r="J168" s="3">
        <f t="shared" si="127"/>
        <v>-1</v>
      </c>
      <c r="K168" s="3">
        <f t="shared" si="128"/>
        <v>0</v>
      </c>
      <c r="L168" s="3">
        <f t="shared" si="129"/>
        <v>0</v>
      </c>
      <c r="M168" s="3">
        <f t="shared" si="130"/>
        <v>0</v>
      </c>
      <c r="N168" s="3">
        <f t="shared" si="131"/>
        <v>120</v>
      </c>
      <c r="O168">
        <v>14</v>
      </c>
      <c r="P168" s="3">
        <f t="shared" si="177"/>
        <v>0</v>
      </c>
      <c r="Q168" s="3">
        <f t="shared" si="178"/>
        <v>134</v>
      </c>
      <c r="R168" s="3" t="b">
        <f t="shared" si="134"/>
        <v>1</v>
      </c>
      <c r="S168" s="3">
        <f t="shared" si="135"/>
        <v>1</v>
      </c>
      <c r="T168" s="3">
        <f t="shared" si="179"/>
        <v>11092</v>
      </c>
      <c r="U168" s="3">
        <f t="shared" si="137"/>
        <v>4</v>
      </c>
      <c r="V168" s="18" t="str">
        <f t="shared" si="138"/>
        <v>Fri</v>
      </c>
      <c r="W168" s="1" t="s">
        <v>5</v>
      </c>
      <c r="X168" s="3">
        <f t="shared" si="139"/>
        <v>13</v>
      </c>
      <c r="Y168" s="3">
        <f t="shared" si="140"/>
        <v>4</v>
      </c>
      <c r="Z168" s="3">
        <f t="shared" si="180"/>
        <v>0</v>
      </c>
      <c r="AA168" s="3">
        <f t="shared" si="142"/>
        <v>11088</v>
      </c>
      <c r="AB168" t="s">
        <v>371</v>
      </c>
      <c r="AC168" t="s">
        <v>20</v>
      </c>
      <c r="AD168" s="26" t="s">
        <v>14</v>
      </c>
      <c r="AH168" t="s">
        <v>372</v>
      </c>
      <c r="AI168" t="s">
        <v>929</v>
      </c>
      <c r="AK168" t="s">
        <v>373</v>
      </c>
      <c r="AL168" t="s">
        <v>374</v>
      </c>
      <c r="AM168" t="s">
        <v>929</v>
      </c>
      <c r="AN168" s="26" t="s">
        <v>980</v>
      </c>
      <c r="AO168" s="26" t="s">
        <v>32</v>
      </c>
      <c r="AP168" s="26" t="str">
        <f t="shared" si="161"/>
        <v/>
      </c>
      <c r="AQ168" s="26" t="str">
        <f t="shared" si="162"/>
        <v/>
      </c>
      <c r="AR168" s="26">
        <f t="shared" si="163"/>
        <v>3</v>
      </c>
      <c r="AS168" s="26" t="str">
        <f t="shared" si="164"/>
        <v/>
      </c>
      <c r="AT168" s="26" t="str">
        <f t="shared" si="165"/>
        <v/>
      </c>
      <c r="AU168" s="26" t="str">
        <f t="shared" si="166"/>
        <v/>
      </c>
      <c r="AV168" s="26" t="str">
        <f t="shared" si="167"/>
        <v/>
      </c>
      <c r="AW168" s="26" t="str">
        <f t="shared" si="168"/>
        <v/>
      </c>
      <c r="AX168" s="26" t="str">
        <f t="shared" si="169"/>
        <v/>
      </c>
      <c r="AY168" s="26" t="str">
        <f t="shared" si="170"/>
        <v/>
      </c>
      <c r="AZ168" s="26" t="str">
        <f t="shared" si="171"/>
        <v/>
      </c>
      <c r="BA168" s="26" t="str">
        <f t="shared" si="172"/>
        <v/>
      </c>
      <c r="BB168" s="26" t="str">
        <f t="shared" si="173"/>
        <v/>
      </c>
      <c r="BC168" s="26" t="str">
        <f t="shared" si="174"/>
        <v/>
      </c>
      <c r="BD168" s="26" t="str">
        <f t="shared" si="175"/>
        <v/>
      </c>
      <c r="BE168" s="26">
        <f t="shared" si="176"/>
        <v>3</v>
      </c>
      <c r="BF168" s="2">
        <v>1880</v>
      </c>
      <c r="BG168" s="5">
        <f t="shared" si="183"/>
        <v>7.75</v>
      </c>
      <c r="BH168" s="5">
        <f t="shared" si="143"/>
        <v>7</v>
      </c>
      <c r="BI168" s="5">
        <f t="shared" si="184"/>
        <v>10957</v>
      </c>
      <c r="BJ168">
        <v>5</v>
      </c>
      <c r="BK168" s="4">
        <f t="shared" si="144"/>
        <v>124</v>
      </c>
      <c r="BL168" s="3">
        <f t="shared" si="145"/>
        <v>-3</v>
      </c>
      <c r="BM168" s="3">
        <f t="shared" si="146"/>
        <v>-1</v>
      </c>
      <c r="BN168" s="3">
        <f t="shared" si="147"/>
        <v>0</v>
      </c>
      <c r="BO168" s="3">
        <f t="shared" si="148"/>
        <v>0</v>
      </c>
      <c r="BP168" s="3">
        <f t="shared" si="149"/>
        <v>0</v>
      </c>
      <c r="BQ168" s="3">
        <f t="shared" si="150"/>
        <v>120</v>
      </c>
      <c r="BR168">
        <v>2</v>
      </c>
      <c r="BS168" s="3">
        <f t="shared" si="151"/>
        <v>122</v>
      </c>
      <c r="BT168" s="3">
        <f t="shared" si="185"/>
        <v>0</v>
      </c>
      <c r="BU168" s="3" t="b">
        <f t="shared" si="152"/>
        <v>1</v>
      </c>
      <c r="BV168" s="3">
        <f t="shared" si="153"/>
        <v>1</v>
      </c>
      <c r="BW168" s="3">
        <f t="shared" si="154"/>
        <v>11080</v>
      </c>
      <c r="BX168" s="3">
        <f t="shared" si="155"/>
        <v>6</v>
      </c>
      <c r="BY168" s="3" t="str">
        <f t="shared" si="156"/>
        <v>Sun</v>
      </c>
      <c r="BZ168" s="20" t="str">
        <f t="shared" si="181"/>
        <v>Sun</v>
      </c>
      <c r="CA168" s="3">
        <f t="shared" si="158"/>
        <v>8</v>
      </c>
      <c r="CB168" s="24">
        <f t="shared" si="182"/>
        <v>8</v>
      </c>
      <c r="CD168" t="s">
        <v>503</v>
      </c>
      <c r="CE168" t="s">
        <v>517</v>
      </c>
      <c r="CF168" t="s">
        <v>573</v>
      </c>
      <c r="CG168">
        <v>30</v>
      </c>
      <c r="CH168">
        <v>0</v>
      </c>
      <c r="CI168" s="22">
        <f t="shared" si="160"/>
        <v>0</v>
      </c>
      <c r="CJ168" t="s">
        <v>297</v>
      </c>
      <c r="CK168" s="2">
        <v>59</v>
      </c>
      <c r="CL168" s="20" t="e">
        <f>#REF!</f>
        <v>#REF!</v>
      </c>
    </row>
    <row r="169" spans="1:90" ht="12.75" customHeight="1">
      <c r="A169" s="2">
        <f t="shared" si="121"/>
        <v>167</v>
      </c>
      <c r="B169" t="s">
        <v>4</v>
      </c>
      <c r="C169">
        <v>1880</v>
      </c>
      <c r="D169" s="3">
        <f t="shared" si="122"/>
        <v>7.75</v>
      </c>
      <c r="E169" s="3">
        <f t="shared" si="123"/>
        <v>7</v>
      </c>
      <c r="F169" s="3">
        <f t="shared" si="124"/>
        <v>10957</v>
      </c>
      <c r="G169">
        <v>5</v>
      </c>
      <c r="H169" s="3">
        <f t="shared" si="125"/>
        <v>124</v>
      </c>
      <c r="I169" s="3">
        <f t="shared" si="126"/>
        <v>-3</v>
      </c>
      <c r="J169" s="3">
        <f t="shared" si="127"/>
        <v>-1</v>
      </c>
      <c r="K169" s="3">
        <f t="shared" si="128"/>
        <v>0</v>
      </c>
      <c r="L169" s="3">
        <f t="shared" si="129"/>
        <v>0</v>
      </c>
      <c r="M169" s="3">
        <f t="shared" si="130"/>
        <v>0</v>
      </c>
      <c r="N169" s="3">
        <f t="shared" si="131"/>
        <v>120</v>
      </c>
      <c r="O169">
        <v>14</v>
      </c>
      <c r="P169" s="3">
        <f t="shared" si="177"/>
        <v>0</v>
      </c>
      <c r="Q169" s="3">
        <f t="shared" si="178"/>
        <v>134</v>
      </c>
      <c r="R169" s="3" t="b">
        <f t="shared" si="134"/>
        <v>1</v>
      </c>
      <c r="S169" s="3">
        <f t="shared" si="135"/>
        <v>1</v>
      </c>
      <c r="T169" s="3">
        <f t="shared" si="179"/>
        <v>11092</v>
      </c>
      <c r="U169" s="3">
        <f t="shared" si="137"/>
        <v>4</v>
      </c>
      <c r="V169" s="18" t="str">
        <f t="shared" si="138"/>
        <v>Fri</v>
      </c>
      <c r="W169" s="1" t="s">
        <v>5</v>
      </c>
      <c r="X169" s="3">
        <f t="shared" si="139"/>
        <v>13</v>
      </c>
      <c r="Y169" s="3">
        <f t="shared" si="140"/>
        <v>4</v>
      </c>
      <c r="Z169" s="3">
        <f t="shared" si="180"/>
        <v>0</v>
      </c>
      <c r="AA169" s="3">
        <f t="shared" si="142"/>
        <v>11088</v>
      </c>
      <c r="AB169" t="s">
        <v>375</v>
      </c>
      <c r="AC169" t="s">
        <v>20</v>
      </c>
      <c r="AD169" s="26" t="s">
        <v>14</v>
      </c>
      <c r="AE169" t="s">
        <v>376</v>
      </c>
      <c r="AF169" t="s">
        <v>972</v>
      </c>
      <c r="AH169" t="s">
        <v>134</v>
      </c>
      <c r="AI169" t="s">
        <v>929</v>
      </c>
      <c r="AK169" t="s">
        <v>373</v>
      </c>
      <c r="AL169" t="s">
        <v>374</v>
      </c>
      <c r="AM169" t="s">
        <v>929</v>
      </c>
      <c r="AN169" s="26" t="s">
        <v>980</v>
      </c>
      <c r="AO169" s="26" t="s">
        <v>32</v>
      </c>
      <c r="AP169" s="26" t="str">
        <f t="shared" si="161"/>
        <v/>
      </c>
      <c r="AQ169" s="26" t="str">
        <f t="shared" si="162"/>
        <v/>
      </c>
      <c r="AR169" s="26">
        <f t="shared" si="163"/>
        <v>3</v>
      </c>
      <c r="AS169" s="26" t="str">
        <f t="shared" si="164"/>
        <v/>
      </c>
      <c r="AT169" s="26" t="str">
        <f t="shared" si="165"/>
        <v/>
      </c>
      <c r="AU169" s="26" t="str">
        <f t="shared" si="166"/>
        <v/>
      </c>
      <c r="AV169" s="26" t="str">
        <f t="shared" si="167"/>
        <v/>
      </c>
      <c r="AW169" s="26" t="str">
        <f t="shared" si="168"/>
        <v/>
      </c>
      <c r="AX169" s="26" t="str">
        <f t="shared" si="169"/>
        <v/>
      </c>
      <c r="AY169" s="26" t="str">
        <f t="shared" si="170"/>
        <v/>
      </c>
      <c r="AZ169" s="26" t="str">
        <f t="shared" si="171"/>
        <v/>
      </c>
      <c r="BA169" s="26" t="str">
        <f t="shared" si="172"/>
        <v/>
      </c>
      <c r="BB169" s="26" t="str">
        <f t="shared" si="173"/>
        <v/>
      </c>
      <c r="BC169" s="26" t="str">
        <f t="shared" si="174"/>
        <v/>
      </c>
      <c r="BD169" s="26" t="str">
        <f t="shared" si="175"/>
        <v/>
      </c>
      <c r="BE169" s="26">
        <f t="shared" si="176"/>
        <v>3</v>
      </c>
      <c r="BF169" s="2">
        <v>1880</v>
      </c>
      <c r="BG169" s="5">
        <f t="shared" si="183"/>
        <v>7.75</v>
      </c>
      <c r="BH169" s="5">
        <f t="shared" si="143"/>
        <v>7</v>
      </c>
      <c r="BI169" s="5">
        <f t="shared" si="184"/>
        <v>10957</v>
      </c>
      <c r="BJ169">
        <v>5</v>
      </c>
      <c r="BK169" s="4">
        <f t="shared" si="144"/>
        <v>124</v>
      </c>
      <c r="BL169" s="3">
        <f t="shared" si="145"/>
        <v>-3</v>
      </c>
      <c r="BM169" s="3">
        <f t="shared" si="146"/>
        <v>-1</v>
      </c>
      <c r="BN169" s="3">
        <f t="shared" si="147"/>
        <v>0</v>
      </c>
      <c r="BO169" s="3">
        <f t="shared" si="148"/>
        <v>0</v>
      </c>
      <c r="BP169" s="3">
        <f t="shared" si="149"/>
        <v>0</v>
      </c>
      <c r="BQ169" s="3">
        <f t="shared" si="150"/>
        <v>120</v>
      </c>
      <c r="BR169">
        <v>2</v>
      </c>
      <c r="BS169" s="3">
        <f t="shared" si="151"/>
        <v>122</v>
      </c>
      <c r="BT169" s="3">
        <f t="shared" si="185"/>
        <v>0</v>
      </c>
      <c r="BU169" s="3" t="b">
        <f t="shared" si="152"/>
        <v>1</v>
      </c>
      <c r="BV169" s="3">
        <f t="shared" si="153"/>
        <v>1</v>
      </c>
      <c r="BW169" s="3">
        <f t="shared" si="154"/>
        <v>11080</v>
      </c>
      <c r="BX169" s="3">
        <f t="shared" si="155"/>
        <v>6</v>
      </c>
      <c r="BY169" s="3" t="str">
        <f t="shared" si="156"/>
        <v>Sun</v>
      </c>
      <c r="BZ169" s="20" t="str">
        <f t="shared" si="181"/>
        <v>Sun</v>
      </c>
      <c r="CA169" s="3">
        <f t="shared" si="158"/>
        <v>8</v>
      </c>
      <c r="CB169" s="24">
        <f t="shared" si="182"/>
        <v>8</v>
      </c>
      <c r="CD169" t="s">
        <v>503</v>
      </c>
      <c r="CE169" t="s">
        <v>517</v>
      </c>
      <c r="CF169" t="s">
        <v>574</v>
      </c>
      <c r="CG169">
        <v>30</v>
      </c>
      <c r="CH169">
        <v>0</v>
      </c>
      <c r="CI169" s="22">
        <f t="shared" si="160"/>
        <v>0</v>
      </c>
      <c r="CJ169" t="s">
        <v>297</v>
      </c>
      <c r="CK169" s="2">
        <v>59</v>
      </c>
      <c r="CL169" s="20" t="e">
        <f>#REF!</f>
        <v>#REF!</v>
      </c>
    </row>
    <row r="170" spans="1:90" ht="12.75" customHeight="1">
      <c r="A170" s="2">
        <f t="shared" si="121"/>
        <v>168</v>
      </c>
      <c r="B170" t="s">
        <v>4</v>
      </c>
      <c r="C170">
        <v>1880</v>
      </c>
      <c r="D170" s="3">
        <f t="shared" si="122"/>
        <v>7.75</v>
      </c>
      <c r="E170" s="3">
        <f t="shared" si="123"/>
        <v>7</v>
      </c>
      <c r="F170" s="3">
        <f t="shared" si="124"/>
        <v>10957</v>
      </c>
      <c r="G170">
        <v>5</v>
      </c>
      <c r="H170" s="3">
        <f t="shared" si="125"/>
        <v>124</v>
      </c>
      <c r="I170" s="3">
        <f t="shared" si="126"/>
        <v>-3</v>
      </c>
      <c r="J170" s="3">
        <f t="shared" si="127"/>
        <v>-1</v>
      </c>
      <c r="K170" s="3">
        <f t="shared" si="128"/>
        <v>0</v>
      </c>
      <c r="L170" s="3">
        <f t="shared" si="129"/>
        <v>0</v>
      </c>
      <c r="M170" s="3">
        <f t="shared" si="130"/>
        <v>0</v>
      </c>
      <c r="N170" s="3">
        <f t="shared" si="131"/>
        <v>120</v>
      </c>
      <c r="O170">
        <v>14</v>
      </c>
      <c r="P170" s="3">
        <f t="shared" si="177"/>
        <v>0</v>
      </c>
      <c r="Q170" s="3">
        <f t="shared" si="178"/>
        <v>134</v>
      </c>
      <c r="R170" s="3" t="b">
        <f t="shared" si="134"/>
        <v>1</v>
      </c>
      <c r="S170" s="3">
        <f t="shared" si="135"/>
        <v>1</v>
      </c>
      <c r="T170" s="3">
        <f t="shared" si="179"/>
        <v>11092</v>
      </c>
      <c r="U170" s="3">
        <f t="shared" si="137"/>
        <v>4</v>
      </c>
      <c r="V170" s="18" t="str">
        <f t="shared" si="138"/>
        <v>Fri</v>
      </c>
      <c r="W170" s="1" t="s">
        <v>5</v>
      </c>
      <c r="X170" s="3">
        <f t="shared" si="139"/>
        <v>13</v>
      </c>
      <c r="Y170" s="3">
        <f t="shared" si="140"/>
        <v>4</v>
      </c>
      <c r="Z170" s="3">
        <f t="shared" si="180"/>
        <v>0</v>
      </c>
      <c r="AA170" s="3">
        <f t="shared" si="142"/>
        <v>11088</v>
      </c>
      <c r="AB170" t="s">
        <v>41</v>
      </c>
      <c r="AC170" t="s">
        <v>379</v>
      </c>
      <c r="AD170" s="26" t="s">
        <v>89</v>
      </c>
      <c r="AE170" t="s">
        <v>377</v>
      </c>
      <c r="AG170" s="27" t="s">
        <v>380</v>
      </c>
      <c r="AK170" t="s">
        <v>86</v>
      </c>
      <c r="AL170" t="s">
        <v>851</v>
      </c>
      <c r="AM170" t="s">
        <v>929</v>
      </c>
      <c r="AN170" s="26" t="s">
        <v>979</v>
      </c>
      <c r="AO170" s="26" t="s">
        <v>24</v>
      </c>
      <c r="AP170" s="26">
        <f t="shared" si="161"/>
        <v>1</v>
      </c>
      <c r="AQ170" s="26" t="str">
        <f t="shared" si="162"/>
        <v/>
      </c>
      <c r="AR170" s="26" t="str">
        <f t="shared" si="163"/>
        <v/>
      </c>
      <c r="AS170" s="26" t="str">
        <f t="shared" si="164"/>
        <v/>
      </c>
      <c r="AT170" s="26" t="str">
        <f t="shared" si="165"/>
        <v/>
      </c>
      <c r="AU170" s="26" t="str">
        <f t="shared" si="166"/>
        <v/>
      </c>
      <c r="AV170" s="26" t="str">
        <f t="shared" si="167"/>
        <v/>
      </c>
      <c r="AW170" s="26" t="str">
        <f t="shared" si="168"/>
        <v/>
      </c>
      <c r="AX170" s="26" t="str">
        <f t="shared" si="169"/>
        <v/>
      </c>
      <c r="AY170" s="26" t="str">
        <f t="shared" si="170"/>
        <v/>
      </c>
      <c r="AZ170" s="26" t="str">
        <f t="shared" si="171"/>
        <v/>
      </c>
      <c r="BA170" s="26" t="str">
        <f t="shared" si="172"/>
        <v/>
      </c>
      <c r="BB170" s="26" t="str">
        <f t="shared" si="173"/>
        <v/>
      </c>
      <c r="BC170" s="26" t="str">
        <f t="shared" si="174"/>
        <v/>
      </c>
      <c r="BD170" s="26" t="str">
        <f t="shared" si="175"/>
        <v/>
      </c>
      <c r="BE170" s="26">
        <f t="shared" si="176"/>
        <v>1</v>
      </c>
      <c r="BF170" s="2">
        <v>1880</v>
      </c>
      <c r="BG170" s="5">
        <f t="shared" si="183"/>
        <v>7.75</v>
      </c>
      <c r="BH170" s="5">
        <f t="shared" si="143"/>
        <v>7</v>
      </c>
      <c r="BI170" s="5">
        <f t="shared" si="184"/>
        <v>10957</v>
      </c>
      <c r="BJ170">
        <v>5</v>
      </c>
      <c r="BK170" s="4">
        <f t="shared" si="144"/>
        <v>124</v>
      </c>
      <c r="BL170" s="3">
        <f t="shared" si="145"/>
        <v>-3</v>
      </c>
      <c r="BM170" s="3">
        <f t="shared" si="146"/>
        <v>-1</v>
      </c>
      <c r="BN170" s="3">
        <f t="shared" si="147"/>
        <v>0</v>
      </c>
      <c r="BO170" s="3">
        <f t="shared" si="148"/>
        <v>0</v>
      </c>
      <c r="BP170" s="3">
        <f t="shared" si="149"/>
        <v>0</v>
      </c>
      <c r="BQ170" s="3">
        <f t="shared" si="150"/>
        <v>120</v>
      </c>
      <c r="BR170">
        <v>1</v>
      </c>
      <c r="BS170" s="3">
        <f t="shared" si="151"/>
        <v>121</v>
      </c>
      <c r="BT170" s="3">
        <f t="shared" si="185"/>
        <v>0</v>
      </c>
      <c r="BU170" s="3" t="b">
        <f t="shared" si="152"/>
        <v>1</v>
      </c>
      <c r="BV170" s="3">
        <f t="shared" si="153"/>
        <v>1</v>
      </c>
      <c r="BW170" s="3">
        <f t="shared" si="154"/>
        <v>11079</v>
      </c>
      <c r="BX170" s="3">
        <f t="shared" si="155"/>
        <v>5</v>
      </c>
      <c r="BY170" s="3" t="str">
        <f t="shared" si="156"/>
        <v>Sat</v>
      </c>
      <c r="BZ170" s="20" t="str">
        <f t="shared" si="181"/>
        <v>Sat</v>
      </c>
      <c r="CA170" s="3">
        <f t="shared" si="158"/>
        <v>9</v>
      </c>
      <c r="CB170" s="24">
        <f t="shared" si="182"/>
        <v>9</v>
      </c>
      <c r="CD170" t="s">
        <v>501</v>
      </c>
      <c r="CE170" t="s">
        <v>502</v>
      </c>
      <c r="CI170" s="22">
        <f t="shared" si="160"/>
        <v>0</v>
      </c>
      <c r="CJ170" t="s">
        <v>297</v>
      </c>
      <c r="CK170" s="2">
        <v>59</v>
      </c>
      <c r="CL170" s="20" t="e">
        <f>#REF!</f>
        <v>#REF!</v>
      </c>
    </row>
    <row r="171" spans="1:90" ht="12.75" customHeight="1">
      <c r="A171" s="2">
        <f t="shared" si="121"/>
        <v>169</v>
      </c>
      <c r="B171" t="s">
        <v>4</v>
      </c>
      <c r="C171">
        <v>1880</v>
      </c>
      <c r="D171" s="3">
        <f t="shared" si="122"/>
        <v>7.75</v>
      </c>
      <c r="E171" s="3">
        <f t="shared" si="123"/>
        <v>7</v>
      </c>
      <c r="F171" s="3">
        <f t="shared" si="124"/>
        <v>10957</v>
      </c>
      <c r="G171">
        <v>5</v>
      </c>
      <c r="H171" s="3">
        <f t="shared" si="125"/>
        <v>124</v>
      </c>
      <c r="I171" s="3">
        <f t="shared" si="126"/>
        <v>-3</v>
      </c>
      <c r="J171" s="3">
        <f t="shared" si="127"/>
        <v>-1</v>
      </c>
      <c r="K171" s="3">
        <f t="shared" si="128"/>
        <v>0</v>
      </c>
      <c r="L171" s="3">
        <f t="shared" si="129"/>
        <v>0</v>
      </c>
      <c r="M171" s="3">
        <f t="shared" si="130"/>
        <v>0</v>
      </c>
      <c r="N171" s="3">
        <f t="shared" si="131"/>
        <v>120</v>
      </c>
      <c r="O171">
        <v>14</v>
      </c>
      <c r="P171" s="3">
        <f t="shared" si="177"/>
        <v>0</v>
      </c>
      <c r="Q171" s="3">
        <f t="shared" si="178"/>
        <v>134</v>
      </c>
      <c r="R171" s="3" t="b">
        <f t="shared" si="134"/>
        <v>1</v>
      </c>
      <c r="S171" s="3">
        <f t="shared" si="135"/>
        <v>1</v>
      </c>
      <c r="T171" s="3">
        <f t="shared" si="179"/>
        <v>11092</v>
      </c>
      <c r="U171" s="3">
        <f t="shared" si="137"/>
        <v>4</v>
      </c>
      <c r="V171" s="18" t="str">
        <f t="shared" si="138"/>
        <v>Fri</v>
      </c>
      <c r="W171" s="1" t="s">
        <v>5</v>
      </c>
      <c r="X171" s="3">
        <f t="shared" si="139"/>
        <v>13</v>
      </c>
      <c r="Y171" s="3">
        <f t="shared" si="140"/>
        <v>4</v>
      </c>
      <c r="Z171" s="3">
        <f t="shared" si="180"/>
        <v>0</v>
      </c>
      <c r="AA171" s="3">
        <f t="shared" si="142"/>
        <v>11088</v>
      </c>
      <c r="AB171" t="s">
        <v>41</v>
      </c>
      <c r="AC171" t="s">
        <v>42</v>
      </c>
      <c r="AD171" s="26" t="s">
        <v>14</v>
      </c>
      <c r="AE171" t="s">
        <v>377</v>
      </c>
      <c r="AG171" s="27" t="s">
        <v>378</v>
      </c>
      <c r="AK171" t="s">
        <v>86</v>
      </c>
      <c r="AL171" t="s">
        <v>851</v>
      </c>
      <c r="AM171" t="s">
        <v>929</v>
      </c>
      <c r="AN171" s="26" t="s">
        <v>979</v>
      </c>
      <c r="AO171" s="26" t="s">
        <v>24</v>
      </c>
      <c r="AP171" s="26">
        <f t="shared" si="161"/>
        <v>1</v>
      </c>
      <c r="AQ171" s="26" t="str">
        <f t="shared" si="162"/>
        <v/>
      </c>
      <c r="AR171" s="26" t="str">
        <f t="shared" si="163"/>
        <v/>
      </c>
      <c r="AS171" s="26" t="str">
        <f t="shared" si="164"/>
        <v/>
      </c>
      <c r="AT171" s="26" t="str">
        <f t="shared" si="165"/>
        <v/>
      </c>
      <c r="AU171" s="26" t="str">
        <f t="shared" si="166"/>
        <v/>
      </c>
      <c r="AV171" s="26" t="str">
        <f t="shared" si="167"/>
        <v/>
      </c>
      <c r="AW171" s="26" t="str">
        <f t="shared" si="168"/>
        <v/>
      </c>
      <c r="AX171" s="26" t="str">
        <f t="shared" si="169"/>
        <v/>
      </c>
      <c r="AY171" s="26" t="str">
        <f t="shared" si="170"/>
        <v/>
      </c>
      <c r="AZ171" s="26" t="str">
        <f t="shared" si="171"/>
        <v/>
      </c>
      <c r="BA171" s="26" t="str">
        <f t="shared" si="172"/>
        <v/>
      </c>
      <c r="BB171" s="26" t="str">
        <f t="shared" si="173"/>
        <v/>
      </c>
      <c r="BC171" s="26" t="str">
        <f t="shared" si="174"/>
        <v/>
      </c>
      <c r="BD171" s="26" t="str">
        <f t="shared" si="175"/>
        <v/>
      </c>
      <c r="BE171" s="26">
        <f t="shared" si="176"/>
        <v>1</v>
      </c>
      <c r="BF171" s="2">
        <v>1880</v>
      </c>
      <c r="BG171" s="5">
        <f t="shared" si="183"/>
        <v>7.75</v>
      </c>
      <c r="BH171" s="5">
        <f t="shared" si="143"/>
        <v>7</v>
      </c>
      <c r="BI171" s="5">
        <f t="shared" si="184"/>
        <v>10957</v>
      </c>
      <c r="BJ171">
        <v>5</v>
      </c>
      <c r="BK171" s="4">
        <f t="shared" si="144"/>
        <v>124</v>
      </c>
      <c r="BL171" s="3">
        <f t="shared" si="145"/>
        <v>-3</v>
      </c>
      <c r="BM171" s="3">
        <f t="shared" si="146"/>
        <v>-1</v>
      </c>
      <c r="BN171" s="3">
        <f t="shared" si="147"/>
        <v>0</v>
      </c>
      <c r="BO171" s="3">
        <f t="shared" si="148"/>
        <v>0</v>
      </c>
      <c r="BP171" s="3">
        <f t="shared" si="149"/>
        <v>0</v>
      </c>
      <c r="BQ171" s="3">
        <f t="shared" si="150"/>
        <v>120</v>
      </c>
      <c r="BR171">
        <v>1</v>
      </c>
      <c r="BS171" s="3">
        <f t="shared" si="151"/>
        <v>121</v>
      </c>
      <c r="BT171" s="3">
        <f t="shared" si="185"/>
        <v>0</v>
      </c>
      <c r="BU171" s="3" t="b">
        <f t="shared" si="152"/>
        <v>1</v>
      </c>
      <c r="BV171" s="3">
        <f t="shared" si="153"/>
        <v>1</v>
      </c>
      <c r="BW171" s="3">
        <f t="shared" si="154"/>
        <v>11079</v>
      </c>
      <c r="BX171" s="3">
        <f t="shared" si="155"/>
        <v>5</v>
      </c>
      <c r="BY171" s="3" t="str">
        <f t="shared" si="156"/>
        <v>Sat</v>
      </c>
      <c r="BZ171" s="20" t="str">
        <f t="shared" si="181"/>
        <v>Sat</v>
      </c>
      <c r="CA171" s="3">
        <f t="shared" si="158"/>
        <v>9</v>
      </c>
      <c r="CB171" s="24">
        <f t="shared" si="182"/>
        <v>9</v>
      </c>
      <c r="CD171" t="s">
        <v>501</v>
      </c>
      <c r="CE171" t="s">
        <v>502</v>
      </c>
      <c r="CH171">
        <v>0</v>
      </c>
      <c r="CI171" s="22">
        <f t="shared" si="160"/>
        <v>0</v>
      </c>
      <c r="CJ171" t="s">
        <v>297</v>
      </c>
      <c r="CK171" s="2">
        <v>59</v>
      </c>
      <c r="CL171" s="20" t="e">
        <f>#REF!</f>
        <v>#REF!</v>
      </c>
    </row>
    <row r="172" spans="1:90" ht="12.75" customHeight="1">
      <c r="A172" s="2">
        <f t="shared" si="121"/>
        <v>170</v>
      </c>
      <c r="B172" t="s">
        <v>4</v>
      </c>
      <c r="C172">
        <v>1880</v>
      </c>
      <c r="D172" s="3">
        <f t="shared" si="122"/>
        <v>7.75</v>
      </c>
      <c r="E172" s="3">
        <f t="shared" si="123"/>
        <v>7</v>
      </c>
      <c r="F172" s="3">
        <f t="shared" si="124"/>
        <v>10957</v>
      </c>
      <c r="G172">
        <v>5</v>
      </c>
      <c r="H172" s="3">
        <f t="shared" si="125"/>
        <v>124</v>
      </c>
      <c r="I172" s="3">
        <f t="shared" si="126"/>
        <v>-3</v>
      </c>
      <c r="J172" s="3">
        <f t="shared" si="127"/>
        <v>-1</v>
      </c>
      <c r="K172" s="3">
        <f t="shared" si="128"/>
        <v>0</v>
      </c>
      <c r="L172" s="3">
        <f t="shared" si="129"/>
        <v>0</v>
      </c>
      <c r="M172" s="3">
        <f t="shared" si="130"/>
        <v>0</v>
      </c>
      <c r="N172" s="3">
        <f t="shared" si="131"/>
        <v>120</v>
      </c>
      <c r="O172">
        <v>14</v>
      </c>
      <c r="P172" s="3">
        <f t="shared" si="177"/>
        <v>0</v>
      </c>
      <c r="Q172" s="3">
        <f t="shared" si="178"/>
        <v>134</v>
      </c>
      <c r="R172" s="3" t="b">
        <f t="shared" si="134"/>
        <v>1</v>
      </c>
      <c r="S172" s="3">
        <f t="shared" si="135"/>
        <v>1</v>
      </c>
      <c r="T172" s="3">
        <f t="shared" si="179"/>
        <v>11092</v>
      </c>
      <c r="U172" s="3">
        <f t="shared" si="137"/>
        <v>4</v>
      </c>
      <c r="V172" s="18" t="str">
        <f t="shared" si="138"/>
        <v>Fri</v>
      </c>
      <c r="W172" s="1" t="s">
        <v>7</v>
      </c>
      <c r="X172" s="3">
        <f t="shared" si="139"/>
        <v>19</v>
      </c>
      <c r="Y172" s="3">
        <f t="shared" si="140"/>
        <v>6</v>
      </c>
      <c r="Z172" s="3">
        <f t="shared" si="180"/>
        <v>0</v>
      </c>
      <c r="AA172" s="3">
        <f t="shared" si="142"/>
        <v>11086</v>
      </c>
      <c r="AB172" t="s">
        <v>278</v>
      </c>
      <c r="AC172" t="s">
        <v>64</v>
      </c>
      <c r="AD172" s="26" t="s">
        <v>14</v>
      </c>
      <c r="AE172" t="s">
        <v>366</v>
      </c>
      <c r="AF172" t="s">
        <v>974</v>
      </c>
      <c r="AG172" s="27" t="s">
        <v>367</v>
      </c>
      <c r="AJ172" t="s">
        <v>251</v>
      </c>
      <c r="AK172" t="s">
        <v>368</v>
      </c>
      <c r="AL172" t="s">
        <v>369</v>
      </c>
      <c r="AM172" t="s">
        <v>930</v>
      </c>
      <c r="AN172" s="26" t="s">
        <v>978</v>
      </c>
      <c r="AO172" s="26" t="s">
        <v>40</v>
      </c>
      <c r="AP172" s="26" t="str">
        <f t="shared" si="161"/>
        <v/>
      </c>
      <c r="AQ172" s="26">
        <f t="shared" si="162"/>
        <v>2</v>
      </c>
      <c r="AR172" s="26" t="str">
        <f t="shared" si="163"/>
        <v/>
      </c>
      <c r="AS172" s="26" t="str">
        <f t="shared" si="164"/>
        <v/>
      </c>
      <c r="AT172" s="26" t="str">
        <f t="shared" si="165"/>
        <v/>
      </c>
      <c r="AU172" s="26" t="str">
        <f t="shared" si="166"/>
        <v/>
      </c>
      <c r="AV172" s="26" t="str">
        <f t="shared" si="167"/>
        <v/>
      </c>
      <c r="AW172" s="26" t="str">
        <f t="shared" si="168"/>
        <v/>
      </c>
      <c r="AX172" s="26" t="str">
        <f t="shared" si="169"/>
        <v/>
      </c>
      <c r="AY172" s="26" t="str">
        <f t="shared" si="170"/>
        <v/>
      </c>
      <c r="AZ172" s="26" t="str">
        <f t="shared" si="171"/>
        <v/>
      </c>
      <c r="BA172" s="26" t="str">
        <f t="shared" si="172"/>
        <v/>
      </c>
      <c r="BB172" s="26" t="str">
        <f t="shared" si="173"/>
        <v/>
      </c>
      <c r="BC172" s="26" t="str">
        <f t="shared" si="174"/>
        <v/>
      </c>
      <c r="BD172" s="26" t="str">
        <f t="shared" si="175"/>
        <v/>
      </c>
      <c r="BE172" s="26">
        <f t="shared" si="176"/>
        <v>2</v>
      </c>
      <c r="BF172" s="2">
        <v>1880</v>
      </c>
      <c r="BG172" s="5">
        <f t="shared" si="183"/>
        <v>7.75</v>
      </c>
      <c r="BH172" s="5">
        <f t="shared" si="143"/>
        <v>7</v>
      </c>
      <c r="BI172" s="5">
        <f t="shared" si="184"/>
        <v>10957</v>
      </c>
      <c r="BJ172">
        <v>5</v>
      </c>
      <c r="BK172" s="4">
        <f t="shared" si="144"/>
        <v>124</v>
      </c>
      <c r="BL172" s="3">
        <f t="shared" si="145"/>
        <v>-3</v>
      </c>
      <c r="BM172" s="3">
        <f t="shared" si="146"/>
        <v>-1</v>
      </c>
      <c r="BN172" s="3">
        <f t="shared" si="147"/>
        <v>0</v>
      </c>
      <c r="BO172" s="3">
        <f t="shared" si="148"/>
        <v>0</v>
      </c>
      <c r="BP172" s="3">
        <f t="shared" si="149"/>
        <v>0</v>
      </c>
      <c r="BQ172" s="3">
        <f t="shared" si="150"/>
        <v>120</v>
      </c>
      <c r="BR172">
        <v>8</v>
      </c>
      <c r="BS172" s="3">
        <f t="shared" si="151"/>
        <v>128</v>
      </c>
      <c r="BT172" s="3">
        <f t="shared" si="185"/>
        <v>0</v>
      </c>
      <c r="BU172" s="3" t="b">
        <f t="shared" si="152"/>
        <v>1</v>
      </c>
      <c r="BV172" s="3">
        <f t="shared" si="153"/>
        <v>1</v>
      </c>
      <c r="BW172" s="3">
        <f t="shared" si="154"/>
        <v>11086</v>
      </c>
      <c r="BX172" s="3">
        <f t="shared" si="155"/>
        <v>5</v>
      </c>
      <c r="BY172" s="3" t="str">
        <f t="shared" si="156"/>
        <v>Sat</v>
      </c>
      <c r="BZ172" s="20" t="str">
        <f t="shared" si="181"/>
        <v>Sat</v>
      </c>
      <c r="CA172" s="3">
        <f t="shared" si="158"/>
        <v>0</v>
      </c>
      <c r="CB172" s="24">
        <f t="shared" si="182"/>
        <v>0</v>
      </c>
      <c r="CD172" t="s">
        <v>503</v>
      </c>
      <c r="CE172" t="s">
        <v>513</v>
      </c>
      <c r="CF172" t="s">
        <v>572</v>
      </c>
      <c r="CH172">
        <v>42</v>
      </c>
      <c r="CI172" s="22">
        <f t="shared" si="160"/>
        <v>0.11506849315068493</v>
      </c>
      <c r="CJ172" t="s">
        <v>297</v>
      </c>
      <c r="CK172" s="2">
        <v>58</v>
      </c>
      <c r="CL172" s="20" t="e">
        <f>#REF!</f>
        <v>#REF!</v>
      </c>
    </row>
    <row r="173" spans="1:90" ht="12.75" customHeight="1">
      <c r="A173" s="2">
        <f t="shared" ref="A173:A180" si="186">A172+1</f>
        <v>171</v>
      </c>
      <c r="B173" t="s">
        <v>4</v>
      </c>
      <c r="C173">
        <v>1880</v>
      </c>
      <c r="D173" s="3">
        <f t="shared" si="122"/>
        <v>7.75</v>
      </c>
      <c r="E173" s="3">
        <f t="shared" si="123"/>
        <v>7</v>
      </c>
      <c r="F173" s="3">
        <f t="shared" si="124"/>
        <v>10957</v>
      </c>
      <c r="G173">
        <v>5</v>
      </c>
      <c r="H173" s="3">
        <f t="shared" si="125"/>
        <v>124</v>
      </c>
      <c r="I173" s="3">
        <f t="shared" si="126"/>
        <v>-3</v>
      </c>
      <c r="J173" s="3">
        <f t="shared" si="127"/>
        <v>-1</v>
      </c>
      <c r="K173" s="3">
        <f t="shared" si="128"/>
        <v>0</v>
      </c>
      <c r="L173" s="3">
        <f t="shared" si="129"/>
        <v>0</v>
      </c>
      <c r="M173" s="3">
        <f t="shared" si="130"/>
        <v>0</v>
      </c>
      <c r="N173" s="3">
        <f t="shared" si="131"/>
        <v>120</v>
      </c>
      <c r="O173">
        <v>14</v>
      </c>
      <c r="P173" s="3">
        <f t="shared" si="177"/>
        <v>0</v>
      </c>
      <c r="Q173" s="3">
        <f t="shared" si="178"/>
        <v>134</v>
      </c>
      <c r="R173" s="3" t="b">
        <f t="shared" si="134"/>
        <v>1</v>
      </c>
      <c r="S173" s="3">
        <f t="shared" si="135"/>
        <v>1</v>
      </c>
      <c r="T173" s="3">
        <f t="shared" si="179"/>
        <v>11092</v>
      </c>
      <c r="U173" s="3">
        <f t="shared" si="137"/>
        <v>4</v>
      </c>
      <c r="V173" s="18" t="str">
        <f t="shared" si="138"/>
        <v>Fri</v>
      </c>
      <c r="W173" s="1" t="s">
        <v>7</v>
      </c>
      <c r="X173" s="3">
        <f t="shared" si="139"/>
        <v>19</v>
      </c>
      <c r="Y173" s="3">
        <f t="shared" si="140"/>
        <v>6</v>
      </c>
      <c r="Z173" s="3">
        <f t="shared" si="180"/>
        <v>0</v>
      </c>
      <c r="AA173" s="3">
        <f t="shared" si="142"/>
        <v>11086</v>
      </c>
      <c r="AB173" t="s">
        <v>370</v>
      </c>
      <c r="AC173" t="s">
        <v>20</v>
      </c>
      <c r="AD173" s="26" t="s">
        <v>14</v>
      </c>
      <c r="AE173" t="s">
        <v>366</v>
      </c>
      <c r="AF173" t="s">
        <v>974</v>
      </c>
      <c r="AG173" s="27" t="s">
        <v>367</v>
      </c>
      <c r="AJ173" t="s">
        <v>251</v>
      </c>
      <c r="AK173" t="s">
        <v>368</v>
      </c>
      <c r="AL173" t="s">
        <v>369</v>
      </c>
      <c r="AM173" t="s">
        <v>930</v>
      </c>
      <c r="AN173" s="26" t="s">
        <v>978</v>
      </c>
      <c r="AO173" s="26" t="s">
        <v>40</v>
      </c>
      <c r="AP173" s="26" t="str">
        <f t="shared" si="161"/>
        <v/>
      </c>
      <c r="AQ173" s="26">
        <f t="shared" si="162"/>
        <v>2</v>
      </c>
      <c r="AR173" s="26" t="str">
        <f t="shared" si="163"/>
        <v/>
      </c>
      <c r="AS173" s="26" t="str">
        <f t="shared" si="164"/>
        <v/>
      </c>
      <c r="AT173" s="26" t="str">
        <f t="shared" si="165"/>
        <v/>
      </c>
      <c r="AU173" s="26" t="str">
        <f t="shared" si="166"/>
        <v/>
      </c>
      <c r="AV173" s="26" t="str">
        <f t="shared" si="167"/>
        <v/>
      </c>
      <c r="AW173" s="26" t="str">
        <f t="shared" si="168"/>
        <v/>
      </c>
      <c r="AX173" s="26" t="str">
        <f t="shared" si="169"/>
        <v/>
      </c>
      <c r="AY173" s="26" t="str">
        <f t="shared" si="170"/>
        <v/>
      </c>
      <c r="AZ173" s="26" t="str">
        <f t="shared" si="171"/>
        <v/>
      </c>
      <c r="BA173" s="26" t="str">
        <f t="shared" si="172"/>
        <v/>
      </c>
      <c r="BB173" s="26" t="str">
        <f t="shared" si="173"/>
        <v/>
      </c>
      <c r="BC173" s="26" t="str">
        <f t="shared" si="174"/>
        <v/>
      </c>
      <c r="BD173" s="26" t="str">
        <f t="shared" si="175"/>
        <v/>
      </c>
      <c r="BE173" s="26">
        <f t="shared" si="176"/>
        <v>2</v>
      </c>
      <c r="BF173" s="2">
        <v>1880</v>
      </c>
      <c r="BG173" s="5">
        <f t="shared" si="183"/>
        <v>7.75</v>
      </c>
      <c r="BH173" s="5">
        <f t="shared" si="143"/>
        <v>7</v>
      </c>
      <c r="BI173" s="5">
        <f t="shared" si="184"/>
        <v>10957</v>
      </c>
      <c r="BJ173">
        <v>5</v>
      </c>
      <c r="BK173" s="4">
        <f t="shared" si="144"/>
        <v>124</v>
      </c>
      <c r="BL173" s="3">
        <f t="shared" si="145"/>
        <v>-3</v>
      </c>
      <c r="BM173" s="3">
        <f t="shared" si="146"/>
        <v>-1</v>
      </c>
      <c r="BN173" s="3">
        <f t="shared" si="147"/>
        <v>0</v>
      </c>
      <c r="BO173" s="3">
        <f t="shared" si="148"/>
        <v>0</v>
      </c>
      <c r="BP173" s="3">
        <f t="shared" si="149"/>
        <v>0</v>
      </c>
      <c r="BQ173" s="3">
        <f t="shared" si="150"/>
        <v>120</v>
      </c>
      <c r="BR173">
        <v>8</v>
      </c>
      <c r="BS173" s="3">
        <f t="shared" si="151"/>
        <v>128</v>
      </c>
      <c r="BT173" s="3">
        <f t="shared" si="185"/>
        <v>0</v>
      </c>
      <c r="BU173" s="3" t="b">
        <f t="shared" si="152"/>
        <v>1</v>
      </c>
      <c r="BV173" s="3">
        <f t="shared" si="153"/>
        <v>1</v>
      </c>
      <c r="BW173" s="3">
        <f t="shared" si="154"/>
        <v>11086</v>
      </c>
      <c r="BX173" s="3">
        <f t="shared" si="155"/>
        <v>5</v>
      </c>
      <c r="BY173" s="3" t="str">
        <f t="shared" si="156"/>
        <v>Sat</v>
      </c>
      <c r="BZ173" s="20" t="str">
        <f t="shared" si="181"/>
        <v>Sat</v>
      </c>
      <c r="CA173" s="3">
        <f t="shared" si="158"/>
        <v>0</v>
      </c>
      <c r="CB173" s="24">
        <f t="shared" si="182"/>
        <v>0</v>
      </c>
      <c r="CD173" t="s">
        <v>503</v>
      </c>
      <c r="CE173" t="s">
        <v>513</v>
      </c>
      <c r="CF173" t="s">
        <v>514</v>
      </c>
      <c r="CH173">
        <v>30</v>
      </c>
      <c r="CI173" s="22">
        <f t="shared" si="160"/>
        <v>8.2191780821917804E-2</v>
      </c>
      <c r="CJ173" t="s">
        <v>297</v>
      </c>
      <c r="CK173" s="2">
        <v>58</v>
      </c>
      <c r="CL173" s="20" t="e">
        <f>#REF!</f>
        <v>#REF!</v>
      </c>
    </row>
    <row r="174" spans="1:90">
      <c r="A174" s="2">
        <f t="shared" si="186"/>
        <v>172</v>
      </c>
      <c r="B174" t="s">
        <v>4</v>
      </c>
      <c r="C174">
        <v>1880</v>
      </c>
      <c r="D174" s="3">
        <f t="shared" si="122"/>
        <v>7.75</v>
      </c>
      <c r="E174" s="3">
        <f t="shared" si="123"/>
        <v>7</v>
      </c>
      <c r="F174" s="3">
        <f t="shared" si="124"/>
        <v>10957</v>
      </c>
      <c r="G174">
        <v>5</v>
      </c>
      <c r="H174" s="3">
        <f t="shared" si="125"/>
        <v>124</v>
      </c>
      <c r="I174" s="3">
        <f t="shared" si="126"/>
        <v>-3</v>
      </c>
      <c r="J174" s="3">
        <f t="shared" si="127"/>
        <v>-1</v>
      </c>
      <c r="K174" s="3">
        <f t="shared" si="128"/>
        <v>0</v>
      </c>
      <c r="L174" s="3">
        <f t="shared" si="129"/>
        <v>0</v>
      </c>
      <c r="M174" s="3">
        <f t="shared" si="130"/>
        <v>0</v>
      </c>
      <c r="N174" s="3">
        <f t="shared" si="131"/>
        <v>120</v>
      </c>
      <c r="O174">
        <v>14</v>
      </c>
      <c r="P174" s="3">
        <f t="shared" si="177"/>
        <v>0</v>
      </c>
      <c r="Q174" s="3">
        <f t="shared" si="178"/>
        <v>134</v>
      </c>
      <c r="R174" s="3" t="b">
        <f t="shared" si="134"/>
        <v>1</v>
      </c>
      <c r="S174" s="3">
        <f t="shared" si="135"/>
        <v>1</v>
      </c>
      <c r="T174" s="3">
        <f t="shared" si="179"/>
        <v>11092</v>
      </c>
      <c r="U174" s="3">
        <f t="shared" si="137"/>
        <v>4</v>
      </c>
      <c r="V174" s="18" t="str">
        <f t="shared" si="138"/>
        <v>Fri</v>
      </c>
      <c r="W174" s="1" t="s">
        <v>7</v>
      </c>
      <c r="X174" s="3">
        <f t="shared" si="139"/>
        <v>19</v>
      </c>
      <c r="Y174" s="3">
        <f t="shared" si="140"/>
        <v>6</v>
      </c>
      <c r="Z174" s="3">
        <f t="shared" si="180"/>
        <v>0</v>
      </c>
      <c r="AA174" s="3">
        <f t="shared" si="142"/>
        <v>11086</v>
      </c>
      <c r="AB174" t="s">
        <v>363</v>
      </c>
      <c r="AC174" t="s">
        <v>116</v>
      </c>
      <c r="AD174" s="26" t="s">
        <v>14</v>
      </c>
      <c r="AE174" t="s">
        <v>132</v>
      </c>
      <c r="AF174" t="s">
        <v>974</v>
      </c>
      <c r="AH174" t="s">
        <v>167</v>
      </c>
      <c r="AI174" t="s">
        <v>929</v>
      </c>
      <c r="AK174" t="s">
        <v>364</v>
      </c>
      <c r="AL174" t="s">
        <v>365</v>
      </c>
      <c r="AM174" t="s">
        <v>930</v>
      </c>
      <c r="AN174" s="26" t="s">
        <v>979</v>
      </c>
      <c r="AO174" s="26" t="s">
        <v>24</v>
      </c>
      <c r="AP174" s="26">
        <f t="shared" si="161"/>
        <v>1</v>
      </c>
      <c r="AQ174" s="26" t="str">
        <f t="shared" si="162"/>
        <v/>
      </c>
      <c r="AR174" s="26" t="str">
        <f t="shared" si="163"/>
        <v/>
      </c>
      <c r="AS174" s="26" t="str">
        <f t="shared" si="164"/>
        <v/>
      </c>
      <c r="AT174" s="26" t="str">
        <f t="shared" si="165"/>
        <v/>
      </c>
      <c r="AU174" s="26" t="str">
        <f t="shared" si="166"/>
        <v/>
      </c>
      <c r="AV174" s="26" t="str">
        <f t="shared" si="167"/>
        <v/>
      </c>
      <c r="AW174" s="26" t="str">
        <f t="shared" si="168"/>
        <v/>
      </c>
      <c r="AX174" s="26" t="str">
        <f t="shared" si="169"/>
        <v/>
      </c>
      <c r="AY174" s="26" t="str">
        <f t="shared" si="170"/>
        <v/>
      </c>
      <c r="AZ174" s="26" t="str">
        <f t="shared" si="171"/>
        <v/>
      </c>
      <c r="BA174" s="26" t="str">
        <f t="shared" si="172"/>
        <v/>
      </c>
      <c r="BB174" s="26" t="str">
        <f t="shared" si="173"/>
        <v/>
      </c>
      <c r="BC174" s="26" t="str">
        <f t="shared" si="174"/>
        <v/>
      </c>
      <c r="BD174" s="26" t="str">
        <f t="shared" si="175"/>
        <v/>
      </c>
      <c r="BE174" s="26">
        <f t="shared" si="176"/>
        <v>1</v>
      </c>
      <c r="BF174" s="2">
        <v>1880</v>
      </c>
      <c r="BG174" s="5">
        <f t="shared" si="183"/>
        <v>7.75</v>
      </c>
      <c r="BH174" s="5">
        <f t="shared" si="143"/>
        <v>7</v>
      </c>
      <c r="BI174" s="5">
        <f t="shared" si="184"/>
        <v>10957</v>
      </c>
      <c r="BJ174">
        <v>5</v>
      </c>
      <c r="BK174" s="4">
        <f t="shared" si="144"/>
        <v>124</v>
      </c>
      <c r="BL174" s="3">
        <f t="shared" si="145"/>
        <v>-3</v>
      </c>
      <c r="BM174" s="3">
        <f t="shared" si="146"/>
        <v>-1</v>
      </c>
      <c r="BN174" s="3">
        <f t="shared" si="147"/>
        <v>0</v>
      </c>
      <c r="BO174" s="3">
        <f t="shared" si="148"/>
        <v>0</v>
      </c>
      <c r="BP174" s="3">
        <f t="shared" si="149"/>
        <v>0</v>
      </c>
      <c r="BQ174" s="3">
        <f t="shared" si="150"/>
        <v>120</v>
      </c>
      <c r="BR174">
        <v>7</v>
      </c>
      <c r="BS174" s="3">
        <f t="shared" si="151"/>
        <v>127</v>
      </c>
      <c r="BT174" s="3">
        <f t="shared" si="185"/>
        <v>0</v>
      </c>
      <c r="BU174" s="3" t="b">
        <f t="shared" si="152"/>
        <v>1</v>
      </c>
      <c r="BV174" s="3">
        <f t="shared" si="153"/>
        <v>1</v>
      </c>
      <c r="BW174" s="3">
        <f t="shared" si="154"/>
        <v>11085</v>
      </c>
      <c r="BX174" s="3">
        <f t="shared" si="155"/>
        <v>4</v>
      </c>
      <c r="BY174" s="3" t="str">
        <f t="shared" si="156"/>
        <v>Fri</v>
      </c>
      <c r="BZ174" s="20" t="str">
        <f t="shared" si="181"/>
        <v>Fri</v>
      </c>
      <c r="CA174" s="3">
        <f t="shared" si="158"/>
        <v>1</v>
      </c>
      <c r="CB174" s="24">
        <f t="shared" si="182"/>
        <v>1</v>
      </c>
      <c r="CD174" t="s">
        <v>503</v>
      </c>
      <c r="CE174" t="s">
        <v>517</v>
      </c>
      <c r="CF174" t="s">
        <v>508</v>
      </c>
      <c r="CG174">
        <v>60</v>
      </c>
      <c r="CH174">
        <v>14</v>
      </c>
      <c r="CI174" s="22">
        <f t="shared" si="160"/>
        <v>3.8356164383561646E-2</v>
      </c>
      <c r="CJ174" t="s">
        <v>297</v>
      </c>
      <c r="CK174" s="2">
        <v>57</v>
      </c>
      <c r="CL174" s="20" t="e">
        <f>#REF!</f>
        <v>#REF!</v>
      </c>
    </row>
    <row r="175" spans="1:90" ht="12.75" customHeight="1">
      <c r="A175" s="2">
        <f t="shared" si="186"/>
        <v>173</v>
      </c>
      <c r="B175" t="s">
        <v>4</v>
      </c>
      <c r="C175">
        <v>1880</v>
      </c>
      <c r="D175" s="3">
        <f t="shared" si="122"/>
        <v>7.75</v>
      </c>
      <c r="E175" s="3">
        <f t="shared" si="123"/>
        <v>7</v>
      </c>
      <c r="F175" s="3">
        <f t="shared" si="124"/>
        <v>10957</v>
      </c>
      <c r="G175">
        <v>5</v>
      </c>
      <c r="H175" s="3">
        <f t="shared" si="125"/>
        <v>124</v>
      </c>
      <c r="I175" s="3">
        <f t="shared" si="126"/>
        <v>-3</v>
      </c>
      <c r="J175" s="3">
        <f t="shared" si="127"/>
        <v>-1</v>
      </c>
      <c r="K175" s="3">
        <f t="shared" si="128"/>
        <v>0</v>
      </c>
      <c r="L175" s="3">
        <f t="shared" si="129"/>
        <v>0</v>
      </c>
      <c r="M175" s="3">
        <f t="shared" si="130"/>
        <v>0</v>
      </c>
      <c r="N175" s="3">
        <f t="shared" si="131"/>
        <v>120</v>
      </c>
      <c r="O175">
        <v>14</v>
      </c>
      <c r="P175" s="3">
        <f t="shared" si="177"/>
        <v>0</v>
      </c>
      <c r="Q175" s="3">
        <f t="shared" si="178"/>
        <v>134</v>
      </c>
      <c r="R175" s="3" t="b">
        <f t="shared" si="134"/>
        <v>1</v>
      </c>
      <c r="S175" s="3">
        <f t="shared" si="135"/>
        <v>1</v>
      </c>
      <c r="T175" s="3">
        <f t="shared" si="179"/>
        <v>11092</v>
      </c>
      <c r="U175" s="3">
        <f t="shared" si="137"/>
        <v>4</v>
      </c>
      <c r="V175" s="18" t="str">
        <f t="shared" si="138"/>
        <v>Fri</v>
      </c>
      <c r="W175" s="1" t="s">
        <v>7</v>
      </c>
      <c r="X175" s="3">
        <f t="shared" si="139"/>
        <v>19</v>
      </c>
      <c r="Y175" s="3">
        <f t="shared" si="140"/>
        <v>6</v>
      </c>
      <c r="Z175" s="3">
        <f t="shared" si="180"/>
        <v>0</v>
      </c>
      <c r="AA175" s="3">
        <f t="shared" si="142"/>
        <v>11086</v>
      </c>
      <c r="AB175" t="s">
        <v>360</v>
      </c>
      <c r="AC175" t="s">
        <v>47</v>
      </c>
      <c r="AD175" s="26" t="s">
        <v>14</v>
      </c>
      <c r="AE175" t="s">
        <v>304</v>
      </c>
      <c r="AF175" t="s">
        <v>970</v>
      </c>
      <c r="AG175" s="27" t="s">
        <v>361</v>
      </c>
      <c r="AJ175" t="s">
        <v>251</v>
      </c>
      <c r="AK175" t="s">
        <v>362</v>
      </c>
      <c r="AL175" t="s">
        <v>63</v>
      </c>
      <c r="AM175" t="s">
        <v>930</v>
      </c>
      <c r="AN175" s="26" t="s">
        <v>978</v>
      </c>
      <c r="AO175" s="26" t="s">
        <v>18</v>
      </c>
      <c r="AP175" s="26" t="str">
        <f t="shared" si="161"/>
        <v/>
      </c>
      <c r="AQ175" s="26" t="str">
        <f t="shared" si="162"/>
        <v/>
      </c>
      <c r="AR175" s="26" t="str">
        <f t="shared" si="163"/>
        <v/>
      </c>
      <c r="AS175" s="26" t="str">
        <f t="shared" si="164"/>
        <v/>
      </c>
      <c r="AT175" s="26" t="str">
        <f t="shared" si="165"/>
        <v/>
      </c>
      <c r="AU175" s="26" t="str">
        <f t="shared" si="166"/>
        <v/>
      </c>
      <c r="AV175" s="26" t="str">
        <f t="shared" si="167"/>
        <v/>
      </c>
      <c r="AW175" s="26" t="str">
        <f t="shared" si="168"/>
        <v/>
      </c>
      <c r="AX175" s="26" t="str">
        <f t="shared" si="169"/>
        <v/>
      </c>
      <c r="AY175" s="26" t="str">
        <f t="shared" si="170"/>
        <v/>
      </c>
      <c r="AZ175" s="26">
        <f t="shared" si="171"/>
        <v>11</v>
      </c>
      <c r="BA175" s="26" t="str">
        <f t="shared" si="172"/>
        <v/>
      </c>
      <c r="BB175" s="26" t="str">
        <f t="shared" si="173"/>
        <v/>
      </c>
      <c r="BC175" s="26" t="str">
        <f t="shared" si="174"/>
        <v/>
      </c>
      <c r="BD175" s="26" t="str">
        <f t="shared" si="175"/>
        <v/>
      </c>
      <c r="BE175" s="26">
        <f t="shared" si="176"/>
        <v>11</v>
      </c>
      <c r="BF175" s="2">
        <v>1880</v>
      </c>
      <c r="BG175" s="5">
        <f t="shared" si="183"/>
        <v>7.75</v>
      </c>
      <c r="BH175" s="5">
        <f t="shared" si="143"/>
        <v>7</v>
      </c>
      <c r="BI175" s="5">
        <f t="shared" si="184"/>
        <v>10957</v>
      </c>
      <c r="BJ175">
        <v>4</v>
      </c>
      <c r="BK175" s="4">
        <f t="shared" si="144"/>
        <v>93</v>
      </c>
      <c r="BL175" s="3">
        <f t="shared" si="145"/>
        <v>-3</v>
      </c>
      <c r="BM175" s="3">
        <f t="shared" si="146"/>
        <v>0</v>
      </c>
      <c r="BN175" s="3">
        <f t="shared" si="147"/>
        <v>0</v>
      </c>
      <c r="BO175" s="3">
        <f t="shared" si="148"/>
        <v>0</v>
      </c>
      <c r="BP175" s="3">
        <f t="shared" si="149"/>
        <v>0</v>
      </c>
      <c r="BQ175" s="3">
        <f t="shared" si="150"/>
        <v>90</v>
      </c>
      <c r="BR175">
        <v>24</v>
      </c>
      <c r="BS175" s="3">
        <f t="shared" si="151"/>
        <v>114</v>
      </c>
      <c r="BT175" s="3">
        <f t="shared" si="185"/>
        <v>0</v>
      </c>
      <c r="BU175" s="3" t="b">
        <f t="shared" si="152"/>
        <v>1</v>
      </c>
      <c r="BV175" s="3">
        <f t="shared" si="153"/>
        <v>1</v>
      </c>
      <c r="BW175" s="3">
        <f t="shared" si="154"/>
        <v>11072</v>
      </c>
      <c r="BX175" s="3">
        <f t="shared" si="155"/>
        <v>5</v>
      </c>
      <c r="BY175" s="3" t="str">
        <f t="shared" si="156"/>
        <v>Sat</v>
      </c>
      <c r="BZ175" s="20" t="str">
        <f t="shared" si="181"/>
        <v>Sat</v>
      </c>
      <c r="CA175" s="3">
        <f t="shared" si="158"/>
        <v>14</v>
      </c>
      <c r="CB175" s="24">
        <f t="shared" si="182"/>
        <v>14</v>
      </c>
      <c r="CD175" t="s">
        <v>503</v>
      </c>
      <c r="CE175" t="s">
        <v>504</v>
      </c>
      <c r="CF175" t="s">
        <v>571</v>
      </c>
      <c r="CG175">
        <v>30</v>
      </c>
      <c r="CH175">
        <v>0</v>
      </c>
      <c r="CI175" s="22">
        <f t="shared" si="160"/>
        <v>0</v>
      </c>
      <c r="CJ175" t="s">
        <v>297</v>
      </c>
      <c r="CK175" s="2">
        <v>57</v>
      </c>
      <c r="CL175" s="20" t="e">
        <f>#REF!</f>
        <v>#REF!</v>
      </c>
    </row>
    <row r="176" spans="1:90" ht="12.75" customHeight="1">
      <c r="A176" s="2">
        <f t="shared" si="186"/>
        <v>174</v>
      </c>
      <c r="B176" t="s">
        <v>4</v>
      </c>
      <c r="C176">
        <v>1880</v>
      </c>
      <c r="D176" s="3">
        <f t="shared" si="122"/>
        <v>7.75</v>
      </c>
      <c r="E176" s="3">
        <f t="shared" si="123"/>
        <v>7</v>
      </c>
      <c r="F176" s="3">
        <f t="shared" si="124"/>
        <v>10957</v>
      </c>
      <c r="G176">
        <v>5</v>
      </c>
      <c r="H176" s="3">
        <f t="shared" si="125"/>
        <v>124</v>
      </c>
      <c r="I176" s="3">
        <f t="shared" si="126"/>
        <v>-3</v>
      </c>
      <c r="J176" s="3">
        <f t="shared" si="127"/>
        <v>-1</v>
      </c>
      <c r="K176" s="3">
        <f t="shared" si="128"/>
        <v>0</v>
      </c>
      <c r="L176" s="3">
        <f t="shared" si="129"/>
        <v>0</v>
      </c>
      <c r="M176" s="3">
        <f t="shared" si="130"/>
        <v>0</v>
      </c>
      <c r="N176" s="3">
        <f t="shared" si="131"/>
        <v>120</v>
      </c>
      <c r="O176">
        <v>21</v>
      </c>
      <c r="P176" s="3">
        <f t="shared" si="177"/>
        <v>0</v>
      </c>
      <c r="Q176" s="3">
        <f t="shared" si="178"/>
        <v>141</v>
      </c>
      <c r="R176" s="3" t="b">
        <f t="shared" si="134"/>
        <v>1</v>
      </c>
      <c r="S176" s="3">
        <f t="shared" si="135"/>
        <v>1</v>
      </c>
      <c r="T176" s="3">
        <f t="shared" si="179"/>
        <v>11099</v>
      </c>
      <c r="U176" s="3">
        <f t="shared" si="137"/>
        <v>4</v>
      </c>
      <c r="V176" s="18" t="str">
        <f t="shared" si="138"/>
        <v>Fri</v>
      </c>
      <c r="W176" s="1" t="s">
        <v>7</v>
      </c>
      <c r="X176" s="3">
        <f t="shared" si="139"/>
        <v>19</v>
      </c>
      <c r="Y176" s="3">
        <f t="shared" si="140"/>
        <v>6</v>
      </c>
      <c r="Z176" s="3">
        <f t="shared" si="180"/>
        <v>0</v>
      </c>
      <c r="AA176" s="3">
        <f t="shared" si="142"/>
        <v>11093</v>
      </c>
      <c r="AB176" t="s">
        <v>381</v>
      </c>
      <c r="AC176" t="s">
        <v>64</v>
      </c>
      <c r="AD176" s="26" t="s">
        <v>14</v>
      </c>
      <c r="AE176" t="s">
        <v>382</v>
      </c>
      <c r="AF176" t="s">
        <v>970</v>
      </c>
      <c r="AG176" s="27" t="s">
        <v>383</v>
      </c>
      <c r="AH176" t="s">
        <v>60</v>
      </c>
      <c r="AI176" t="s">
        <v>930</v>
      </c>
      <c r="AK176" t="s">
        <v>384</v>
      </c>
      <c r="AL176" t="s">
        <v>385</v>
      </c>
      <c r="AM176" t="s">
        <v>930</v>
      </c>
      <c r="AN176" s="31" t="s">
        <v>982</v>
      </c>
      <c r="AO176" s="26" t="s">
        <v>57</v>
      </c>
      <c r="AP176" s="26" t="str">
        <f t="shared" si="161"/>
        <v/>
      </c>
      <c r="AQ176" s="26" t="str">
        <f t="shared" si="162"/>
        <v/>
      </c>
      <c r="AR176" s="26" t="str">
        <f t="shared" si="163"/>
        <v/>
      </c>
      <c r="AS176" s="26" t="str">
        <f t="shared" si="164"/>
        <v/>
      </c>
      <c r="AT176" s="26">
        <f t="shared" si="165"/>
        <v>5</v>
      </c>
      <c r="AU176" s="26" t="str">
        <f t="shared" si="166"/>
        <v/>
      </c>
      <c r="AV176" s="26" t="str">
        <f t="shared" si="167"/>
        <v/>
      </c>
      <c r="AW176" s="26" t="str">
        <f t="shared" si="168"/>
        <v/>
      </c>
      <c r="AX176" s="26" t="str">
        <f t="shared" si="169"/>
        <v/>
      </c>
      <c r="AY176" s="26" t="str">
        <f t="shared" si="170"/>
        <v/>
      </c>
      <c r="AZ176" s="26" t="str">
        <f t="shared" si="171"/>
        <v/>
      </c>
      <c r="BA176" s="26" t="str">
        <f t="shared" si="172"/>
        <v/>
      </c>
      <c r="BB176" s="26" t="str">
        <f t="shared" si="173"/>
        <v/>
      </c>
      <c r="BC176" s="26" t="str">
        <f t="shared" si="174"/>
        <v/>
      </c>
      <c r="BD176" s="26" t="str">
        <f t="shared" si="175"/>
        <v/>
      </c>
      <c r="BE176" s="26">
        <f t="shared" si="176"/>
        <v>5</v>
      </c>
      <c r="BF176" s="2">
        <v>1880</v>
      </c>
      <c r="BG176" s="5">
        <f t="shared" si="183"/>
        <v>7.75</v>
      </c>
      <c r="BH176" s="5">
        <f t="shared" si="143"/>
        <v>7</v>
      </c>
      <c r="BI176" s="5">
        <f t="shared" si="184"/>
        <v>10957</v>
      </c>
      <c r="BJ176">
        <v>5</v>
      </c>
      <c r="BK176" s="4">
        <f t="shared" si="144"/>
        <v>124</v>
      </c>
      <c r="BL176" s="3">
        <f t="shared" si="145"/>
        <v>-3</v>
      </c>
      <c r="BM176" s="3">
        <f t="shared" si="146"/>
        <v>-1</v>
      </c>
      <c r="BN176" s="3">
        <f t="shared" si="147"/>
        <v>0</v>
      </c>
      <c r="BO176" s="3">
        <f t="shared" si="148"/>
        <v>0</v>
      </c>
      <c r="BP176" s="3">
        <f t="shared" si="149"/>
        <v>0</v>
      </c>
      <c r="BQ176" s="3">
        <f t="shared" si="150"/>
        <v>120</v>
      </c>
      <c r="BR176">
        <v>7</v>
      </c>
      <c r="BS176" s="3">
        <f t="shared" si="151"/>
        <v>127</v>
      </c>
      <c r="BT176" s="3">
        <f t="shared" si="185"/>
        <v>0</v>
      </c>
      <c r="BU176" s="3" t="b">
        <f t="shared" si="152"/>
        <v>1</v>
      </c>
      <c r="BV176" s="3">
        <f t="shared" si="153"/>
        <v>1</v>
      </c>
      <c r="BW176" s="3">
        <f t="shared" si="154"/>
        <v>11085</v>
      </c>
      <c r="BX176" s="3">
        <f t="shared" si="155"/>
        <v>4</v>
      </c>
      <c r="BY176" s="3" t="str">
        <f t="shared" si="156"/>
        <v>Fri</v>
      </c>
      <c r="BZ176" s="20" t="str">
        <f t="shared" si="181"/>
        <v>Fri</v>
      </c>
      <c r="CA176" s="3">
        <f t="shared" si="158"/>
        <v>8</v>
      </c>
      <c r="CB176" s="24">
        <f t="shared" si="182"/>
        <v>8</v>
      </c>
      <c r="CD176" t="s">
        <v>503</v>
      </c>
      <c r="CE176" t="s">
        <v>504</v>
      </c>
      <c r="CF176" t="s">
        <v>505</v>
      </c>
      <c r="CG176">
        <v>120</v>
      </c>
      <c r="CH176">
        <v>0</v>
      </c>
      <c r="CI176" s="22">
        <f t="shared" si="160"/>
        <v>0</v>
      </c>
      <c r="CJ176" t="s">
        <v>297</v>
      </c>
      <c r="CK176" s="2">
        <v>60</v>
      </c>
      <c r="CL176" s="20" t="e">
        <f>#REF!</f>
        <v>#REF!</v>
      </c>
    </row>
    <row r="177" spans="1:90" ht="12.75" customHeight="1">
      <c r="A177" s="2">
        <f t="shared" si="186"/>
        <v>175</v>
      </c>
      <c r="B177" t="s">
        <v>4</v>
      </c>
      <c r="C177">
        <v>1880</v>
      </c>
      <c r="D177" s="3">
        <f t="shared" si="122"/>
        <v>7.75</v>
      </c>
      <c r="E177" s="3">
        <f t="shared" si="123"/>
        <v>7</v>
      </c>
      <c r="F177" s="3">
        <f t="shared" si="124"/>
        <v>10957</v>
      </c>
      <c r="G177">
        <v>5</v>
      </c>
      <c r="H177" s="3">
        <f t="shared" si="125"/>
        <v>124</v>
      </c>
      <c r="I177" s="3">
        <f t="shared" si="126"/>
        <v>-3</v>
      </c>
      <c r="J177" s="3">
        <f t="shared" si="127"/>
        <v>-1</v>
      </c>
      <c r="K177" s="3">
        <f t="shared" si="128"/>
        <v>0</v>
      </c>
      <c r="L177" s="3">
        <f t="shared" si="129"/>
        <v>0</v>
      </c>
      <c r="M177" s="3">
        <f t="shared" si="130"/>
        <v>0</v>
      </c>
      <c r="N177" s="3">
        <f t="shared" si="131"/>
        <v>120</v>
      </c>
      <c r="O177">
        <v>21</v>
      </c>
      <c r="P177" s="3">
        <f t="shared" si="177"/>
        <v>0</v>
      </c>
      <c r="Q177" s="3">
        <f t="shared" si="178"/>
        <v>141</v>
      </c>
      <c r="R177" s="3" t="b">
        <f t="shared" si="134"/>
        <v>1</v>
      </c>
      <c r="S177" s="3">
        <f t="shared" si="135"/>
        <v>1</v>
      </c>
      <c r="T177" s="3">
        <f t="shared" si="179"/>
        <v>11099</v>
      </c>
      <c r="U177" s="3">
        <f t="shared" si="137"/>
        <v>4</v>
      </c>
      <c r="V177" s="18" t="str">
        <f t="shared" si="138"/>
        <v>Fri</v>
      </c>
      <c r="W177" s="1" t="s">
        <v>7</v>
      </c>
      <c r="X177" s="3">
        <f t="shared" si="139"/>
        <v>19</v>
      </c>
      <c r="Y177" s="3">
        <f t="shared" si="140"/>
        <v>6</v>
      </c>
      <c r="Z177" s="3">
        <f t="shared" si="180"/>
        <v>0</v>
      </c>
      <c r="AA177" s="3">
        <f t="shared" si="142"/>
        <v>11093</v>
      </c>
      <c r="AB177" t="s">
        <v>386</v>
      </c>
      <c r="AC177" t="s">
        <v>98</v>
      </c>
      <c r="AD177" s="26" t="s">
        <v>14</v>
      </c>
      <c r="AG177" s="27" t="s">
        <v>387</v>
      </c>
      <c r="AK177" t="s">
        <v>388</v>
      </c>
      <c r="AL177" t="s">
        <v>389</v>
      </c>
      <c r="AM177" t="s">
        <v>930</v>
      </c>
      <c r="AN177" s="26" t="s">
        <v>978</v>
      </c>
      <c r="AO177" s="26" t="s">
        <v>40</v>
      </c>
      <c r="AP177" s="26" t="str">
        <f t="shared" si="161"/>
        <v/>
      </c>
      <c r="AQ177" s="26">
        <f t="shared" si="162"/>
        <v>2</v>
      </c>
      <c r="AR177" s="26" t="str">
        <f t="shared" si="163"/>
        <v/>
      </c>
      <c r="AS177" s="26" t="str">
        <f t="shared" si="164"/>
        <v/>
      </c>
      <c r="AT177" s="26" t="str">
        <f t="shared" si="165"/>
        <v/>
      </c>
      <c r="AU177" s="26" t="str">
        <f t="shared" si="166"/>
        <v/>
      </c>
      <c r="AV177" s="26" t="str">
        <f t="shared" si="167"/>
        <v/>
      </c>
      <c r="AW177" s="26" t="str">
        <f t="shared" si="168"/>
        <v/>
      </c>
      <c r="AX177" s="26" t="str">
        <f t="shared" si="169"/>
        <v/>
      </c>
      <c r="AY177" s="26" t="str">
        <f t="shared" si="170"/>
        <v/>
      </c>
      <c r="AZ177" s="26" t="str">
        <f t="shared" si="171"/>
        <v/>
      </c>
      <c r="BA177" s="26" t="str">
        <f t="shared" si="172"/>
        <v/>
      </c>
      <c r="BB177" s="26" t="str">
        <f t="shared" si="173"/>
        <v/>
      </c>
      <c r="BC177" s="26" t="str">
        <f t="shared" si="174"/>
        <v/>
      </c>
      <c r="BD177" s="26" t="str">
        <f t="shared" si="175"/>
        <v/>
      </c>
      <c r="BE177" s="26">
        <f t="shared" si="176"/>
        <v>2</v>
      </c>
      <c r="BF177" s="2">
        <v>1880</v>
      </c>
      <c r="BG177" s="5">
        <f t="shared" si="183"/>
        <v>7.75</v>
      </c>
      <c r="BH177" s="5">
        <f t="shared" si="143"/>
        <v>7</v>
      </c>
      <c r="BI177" s="5">
        <f t="shared" si="184"/>
        <v>10957</v>
      </c>
      <c r="BJ177">
        <v>5</v>
      </c>
      <c r="BK177" s="4">
        <f t="shared" si="144"/>
        <v>124</v>
      </c>
      <c r="BL177" s="3">
        <f t="shared" si="145"/>
        <v>-3</v>
      </c>
      <c r="BM177" s="3">
        <f t="shared" si="146"/>
        <v>-1</v>
      </c>
      <c r="BN177" s="3">
        <f t="shared" si="147"/>
        <v>0</v>
      </c>
      <c r="BO177" s="3">
        <f t="shared" si="148"/>
        <v>0</v>
      </c>
      <c r="BP177" s="3">
        <f t="shared" si="149"/>
        <v>0</v>
      </c>
      <c r="BQ177" s="3">
        <f t="shared" si="150"/>
        <v>120</v>
      </c>
      <c r="BR177">
        <v>15</v>
      </c>
      <c r="BS177" s="3">
        <f t="shared" si="151"/>
        <v>135</v>
      </c>
      <c r="BT177" s="3">
        <f t="shared" si="185"/>
        <v>0</v>
      </c>
      <c r="BU177" s="3" t="b">
        <f t="shared" si="152"/>
        <v>1</v>
      </c>
      <c r="BV177" s="3">
        <f t="shared" si="153"/>
        <v>1</v>
      </c>
      <c r="BW177" s="3">
        <f t="shared" si="154"/>
        <v>11093</v>
      </c>
      <c r="BX177" s="3">
        <f t="shared" si="155"/>
        <v>5</v>
      </c>
      <c r="BY177" s="3" t="str">
        <f t="shared" si="156"/>
        <v>Sat</v>
      </c>
      <c r="BZ177" s="20" t="str">
        <f t="shared" si="181"/>
        <v>Sat</v>
      </c>
      <c r="CA177" s="3">
        <f t="shared" si="158"/>
        <v>0</v>
      </c>
      <c r="CB177" s="24">
        <f t="shared" si="182"/>
        <v>0</v>
      </c>
      <c r="CD177" t="s">
        <v>512</v>
      </c>
      <c r="CE177" t="s">
        <v>502</v>
      </c>
      <c r="CI177" s="22">
        <f t="shared" si="160"/>
        <v>0</v>
      </c>
      <c r="CJ177" t="s">
        <v>297</v>
      </c>
      <c r="CK177" s="2">
        <v>60</v>
      </c>
      <c r="CL177" s="20" t="e">
        <f>#REF!</f>
        <v>#REF!</v>
      </c>
    </row>
    <row r="178" spans="1:90" ht="12.75" customHeight="1">
      <c r="A178" s="2">
        <f t="shared" si="186"/>
        <v>176</v>
      </c>
      <c r="B178" t="s">
        <v>4</v>
      </c>
      <c r="C178">
        <v>1880</v>
      </c>
      <c r="D178" s="3">
        <f t="shared" si="122"/>
        <v>7.75</v>
      </c>
      <c r="E178" s="3">
        <f t="shared" si="123"/>
        <v>7</v>
      </c>
      <c r="F178" s="3">
        <f t="shared" si="124"/>
        <v>10957</v>
      </c>
      <c r="G178">
        <v>5</v>
      </c>
      <c r="H178" s="3">
        <f t="shared" si="125"/>
        <v>124</v>
      </c>
      <c r="I178" s="3">
        <f t="shared" si="126"/>
        <v>-3</v>
      </c>
      <c r="J178" s="3">
        <f t="shared" si="127"/>
        <v>-1</v>
      </c>
      <c r="K178" s="3">
        <f t="shared" si="128"/>
        <v>0</v>
      </c>
      <c r="L178" s="3">
        <f t="shared" si="129"/>
        <v>0</v>
      </c>
      <c r="M178" s="3">
        <f t="shared" si="130"/>
        <v>0</v>
      </c>
      <c r="N178" s="3">
        <f t="shared" si="131"/>
        <v>120</v>
      </c>
      <c r="O178">
        <v>28</v>
      </c>
      <c r="P178" s="3">
        <f t="shared" si="177"/>
        <v>0</v>
      </c>
      <c r="Q178" s="3">
        <f t="shared" si="178"/>
        <v>148</v>
      </c>
      <c r="R178" s="3" t="b">
        <f t="shared" si="134"/>
        <v>1</v>
      </c>
      <c r="S178" s="3">
        <f t="shared" si="135"/>
        <v>1</v>
      </c>
      <c r="T178" s="3">
        <f t="shared" si="179"/>
        <v>11106</v>
      </c>
      <c r="U178" s="3">
        <f t="shared" si="137"/>
        <v>4</v>
      </c>
      <c r="V178" s="18" t="str">
        <f t="shared" si="138"/>
        <v>Fri</v>
      </c>
      <c r="W178" s="1" t="s">
        <v>5</v>
      </c>
      <c r="X178" s="3">
        <f t="shared" si="139"/>
        <v>13</v>
      </c>
      <c r="Y178" s="3">
        <f t="shared" si="140"/>
        <v>4</v>
      </c>
      <c r="Z178" s="3">
        <f t="shared" si="180"/>
        <v>0</v>
      </c>
      <c r="AA178" s="3">
        <f t="shared" si="142"/>
        <v>11102</v>
      </c>
      <c r="AB178" t="s">
        <v>263</v>
      </c>
      <c r="AC178" t="s">
        <v>34</v>
      </c>
      <c r="AD178" s="26" t="s">
        <v>14</v>
      </c>
      <c r="AE178" t="s">
        <v>406</v>
      </c>
      <c r="AF178" t="s">
        <v>971</v>
      </c>
      <c r="AH178" t="s">
        <v>372</v>
      </c>
      <c r="AI178" t="s">
        <v>929</v>
      </c>
      <c r="AJ178" t="s">
        <v>73</v>
      </c>
      <c r="AK178" t="s">
        <v>407</v>
      </c>
      <c r="AL178" t="s">
        <v>408</v>
      </c>
      <c r="AM178" t="s">
        <v>929</v>
      </c>
      <c r="AN178" s="26" t="s">
        <v>979</v>
      </c>
      <c r="AO178" s="26" t="s">
        <v>24</v>
      </c>
      <c r="AP178" s="26">
        <f t="shared" si="161"/>
        <v>1</v>
      </c>
      <c r="AQ178" s="26" t="str">
        <f t="shared" si="162"/>
        <v/>
      </c>
      <c r="AR178" s="26" t="str">
        <f t="shared" si="163"/>
        <v/>
      </c>
      <c r="AS178" s="26" t="str">
        <f t="shared" si="164"/>
        <v/>
      </c>
      <c r="AT178" s="26" t="str">
        <f t="shared" si="165"/>
        <v/>
      </c>
      <c r="AU178" s="26" t="str">
        <f t="shared" si="166"/>
        <v/>
      </c>
      <c r="AV178" s="26" t="str">
        <f t="shared" si="167"/>
        <v/>
      </c>
      <c r="AW178" s="26" t="str">
        <f t="shared" si="168"/>
        <v/>
      </c>
      <c r="AX178" s="26" t="str">
        <f t="shared" si="169"/>
        <v/>
      </c>
      <c r="AY178" s="26" t="str">
        <f t="shared" si="170"/>
        <v/>
      </c>
      <c r="AZ178" s="26" t="str">
        <f t="shared" si="171"/>
        <v/>
      </c>
      <c r="BA178" s="26" t="str">
        <f t="shared" si="172"/>
        <v/>
      </c>
      <c r="BB178" s="26" t="str">
        <f t="shared" si="173"/>
        <v/>
      </c>
      <c r="BC178" s="26" t="str">
        <f t="shared" si="174"/>
        <v/>
      </c>
      <c r="BD178" s="26" t="str">
        <f t="shared" si="175"/>
        <v/>
      </c>
      <c r="BE178" s="26">
        <f t="shared" si="176"/>
        <v>1</v>
      </c>
      <c r="BF178" s="2">
        <v>1880</v>
      </c>
      <c r="BG178" s="5">
        <f t="shared" si="183"/>
        <v>7.75</v>
      </c>
      <c r="BH178" s="5">
        <f t="shared" si="143"/>
        <v>7</v>
      </c>
      <c r="BI178" s="5">
        <f t="shared" si="184"/>
        <v>10957</v>
      </c>
      <c r="BJ178">
        <v>5</v>
      </c>
      <c r="BK178" s="4">
        <f t="shared" si="144"/>
        <v>124</v>
      </c>
      <c r="BL178" s="3">
        <f t="shared" si="145"/>
        <v>-3</v>
      </c>
      <c r="BM178" s="3">
        <f t="shared" si="146"/>
        <v>-1</v>
      </c>
      <c r="BN178" s="3">
        <f t="shared" si="147"/>
        <v>0</v>
      </c>
      <c r="BO178" s="3">
        <f t="shared" si="148"/>
        <v>0</v>
      </c>
      <c r="BP178" s="3">
        <f t="shared" si="149"/>
        <v>0</v>
      </c>
      <c r="BQ178" s="3">
        <f t="shared" si="150"/>
        <v>120</v>
      </c>
      <c r="BR178">
        <v>12</v>
      </c>
      <c r="BS178" s="3">
        <f t="shared" si="151"/>
        <v>132</v>
      </c>
      <c r="BT178" s="3">
        <f t="shared" si="185"/>
        <v>0</v>
      </c>
      <c r="BU178" s="3" t="b">
        <f t="shared" si="152"/>
        <v>1</v>
      </c>
      <c r="BV178" s="3">
        <f t="shared" si="153"/>
        <v>1</v>
      </c>
      <c r="BW178" s="3">
        <f t="shared" si="154"/>
        <v>11090</v>
      </c>
      <c r="BX178" s="3">
        <f t="shared" si="155"/>
        <v>2</v>
      </c>
      <c r="BY178" s="3" t="str">
        <f t="shared" si="156"/>
        <v>Wed</v>
      </c>
      <c r="BZ178" s="20" t="str">
        <f t="shared" si="181"/>
        <v>Wed</v>
      </c>
      <c r="CA178" s="3">
        <f t="shared" si="158"/>
        <v>12</v>
      </c>
      <c r="CB178" s="24">
        <f t="shared" si="182"/>
        <v>12</v>
      </c>
      <c r="CD178" t="s">
        <v>501</v>
      </c>
      <c r="CE178" t="s">
        <v>502</v>
      </c>
      <c r="CI178" s="22">
        <f t="shared" si="160"/>
        <v>0</v>
      </c>
      <c r="CJ178" t="s">
        <v>297</v>
      </c>
      <c r="CK178" s="2">
        <v>63</v>
      </c>
      <c r="CL178" s="20" t="e">
        <f>#REF!</f>
        <v>#REF!</v>
      </c>
    </row>
    <row r="179" spans="1:90" ht="12.75" customHeight="1">
      <c r="A179" s="2">
        <f t="shared" si="186"/>
        <v>177</v>
      </c>
      <c r="B179" t="s">
        <v>4</v>
      </c>
      <c r="C179">
        <v>1880</v>
      </c>
      <c r="D179" s="3">
        <f t="shared" si="122"/>
        <v>7.75</v>
      </c>
      <c r="E179" s="3">
        <f t="shared" si="123"/>
        <v>7</v>
      </c>
      <c r="F179" s="3">
        <f t="shared" si="124"/>
        <v>10957</v>
      </c>
      <c r="G179">
        <v>5</v>
      </c>
      <c r="H179" s="3">
        <f t="shared" si="125"/>
        <v>124</v>
      </c>
      <c r="I179" s="3">
        <f t="shared" si="126"/>
        <v>-3</v>
      </c>
      <c r="J179" s="3">
        <f t="shared" si="127"/>
        <v>-1</v>
      </c>
      <c r="K179" s="3">
        <f t="shared" si="128"/>
        <v>0</v>
      </c>
      <c r="L179" s="3">
        <f t="shared" si="129"/>
        <v>0</v>
      </c>
      <c r="M179" s="3">
        <f t="shared" si="130"/>
        <v>0</v>
      </c>
      <c r="N179" s="3">
        <f t="shared" si="131"/>
        <v>120</v>
      </c>
      <c r="O179">
        <v>28</v>
      </c>
      <c r="P179" s="3">
        <f t="shared" si="177"/>
        <v>0</v>
      </c>
      <c r="Q179" s="3">
        <f t="shared" si="178"/>
        <v>148</v>
      </c>
      <c r="R179" s="3" t="b">
        <f t="shared" si="134"/>
        <v>1</v>
      </c>
      <c r="S179" s="3">
        <f t="shared" si="135"/>
        <v>1</v>
      </c>
      <c r="T179" s="3">
        <f t="shared" si="179"/>
        <v>11106</v>
      </c>
      <c r="U179" s="3">
        <f t="shared" si="137"/>
        <v>4</v>
      </c>
      <c r="V179" s="18" t="str">
        <f t="shared" si="138"/>
        <v>Fri</v>
      </c>
      <c r="W179" s="1" t="s">
        <v>5</v>
      </c>
      <c r="X179" s="3">
        <f t="shared" si="139"/>
        <v>13</v>
      </c>
      <c r="Y179" s="3">
        <f t="shared" si="140"/>
        <v>4</v>
      </c>
      <c r="Z179" s="3">
        <f t="shared" si="180"/>
        <v>0</v>
      </c>
      <c r="AA179" s="3">
        <f t="shared" si="142"/>
        <v>11102</v>
      </c>
      <c r="AB179" t="s">
        <v>33</v>
      </c>
      <c r="AC179" t="s">
        <v>47</v>
      </c>
      <c r="AD179" s="26" t="s">
        <v>14</v>
      </c>
      <c r="AG179" s="27" t="s">
        <v>409</v>
      </c>
      <c r="AK179" t="s">
        <v>410</v>
      </c>
      <c r="AL179" t="s">
        <v>110</v>
      </c>
      <c r="AM179" t="s">
        <v>929</v>
      </c>
      <c r="AN179" s="31" t="s">
        <v>982</v>
      </c>
      <c r="AO179" s="26" t="s">
        <v>57</v>
      </c>
      <c r="AP179" s="26" t="str">
        <f t="shared" si="161"/>
        <v/>
      </c>
      <c r="AQ179" s="26" t="str">
        <f t="shared" si="162"/>
        <v/>
      </c>
      <c r="AR179" s="26" t="str">
        <f t="shared" si="163"/>
        <v/>
      </c>
      <c r="AS179" s="26" t="str">
        <f t="shared" si="164"/>
        <v/>
      </c>
      <c r="AT179" s="26">
        <f t="shared" si="165"/>
        <v>5</v>
      </c>
      <c r="AU179" s="26" t="str">
        <f t="shared" si="166"/>
        <v/>
      </c>
      <c r="AV179" s="26" t="str">
        <f t="shared" si="167"/>
        <v/>
      </c>
      <c r="AW179" s="26" t="str">
        <f t="shared" si="168"/>
        <v/>
      </c>
      <c r="AX179" s="26" t="str">
        <f t="shared" si="169"/>
        <v/>
      </c>
      <c r="AY179" s="26" t="str">
        <f t="shared" si="170"/>
        <v/>
      </c>
      <c r="AZ179" s="26" t="str">
        <f t="shared" si="171"/>
        <v/>
      </c>
      <c r="BA179" s="26" t="str">
        <f t="shared" si="172"/>
        <v/>
      </c>
      <c r="BB179" s="26" t="str">
        <f t="shared" si="173"/>
        <v/>
      </c>
      <c r="BC179" s="26" t="str">
        <f t="shared" si="174"/>
        <v/>
      </c>
      <c r="BD179" s="26" t="str">
        <f t="shared" si="175"/>
        <v/>
      </c>
      <c r="BE179" s="26">
        <f t="shared" si="176"/>
        <v>5</v>
      </c>
      <c r="BF179" s="2">
        <v>1880</v>
      </c>
      <c r="BG179" s="5">
        <f t="shared" si="183"/>
        <v>7.75</v>
      </c>
      <c r="BH179" s="5">
        <f t="shared" si="143"/>
        <v>7</v>
      </c>
      <c r="BI179" s="5">
        <f t="shared" si="184"/>
        <v>10957</v>
      </c>
      <c r="BJ179">
        <v>5</v>
      </c>
      <c r="BK179" s="4">
        <f t="shared" si="144"/>
        <v>124</v>
      </c>
      <c r="BL179" s="3">
        <f t="shared" si="145"/>
        <v>-3</v>
      </c>
      <c r="BM179" s="3">
        <f t="shared" si="146"/>
        <v>-1</v>
      </c>
      <c r="BN179" s="3">
        <f t="shared" si="147"/>
        <v>0</v>
      </c>
      <c r="BO179" s="3">
        <f t="shared" si="148"/>
        <v>0</v>
      </c>
      <c r="BP179" s="3">
        <f t="shared" si="149"/>
        <v>0</v>
      </c>
      <c r="BQ179" s="3">
        <f t="shared" si="150"/>
        <v>120</v>
      </c>
      <c r="BR179">
        <v>12</v>
      </c>
      <c r="BS179" s="3">
        <f t="shared" si="151"/>
        <v>132</v>
      </c>
      <c r="BT179" s="3">
        <f t="shared" si="185"/>
        <v>0</v>
      </c>
      <c r="BU179" s="3" t="b">
        <f t="shared" si="152"/>
        <v>1</v>
      </c>
      <c r="BV179" s="3">
        <f t="shared" si="153"/>
        <v>1</v>
      </c>
      <c r="BW179" s="3">
        <f t="shared" si="154"/>
        <v>11090</v>
      </c>
      <c r="BX179" s="3">
        <f t="shared" si="155"/>
        <v>2</v>
      </c>
      <c r="BY179" s="3" t="str">
        <f t="shared" si="156"/>
        <v>Wed</v>
      </c>
      <c r="BZ179" s="20" t="str">
        <f t="shared" si="181"/>
        <v>Wed</v>
      </c>
      <c r="CA179" s="3">
        <f t="shared" si="158"/>
        <v>12</v>
      </c>
      <c r="CB179" s="24">
        <f t="shared" si="182"/>
        <v>12</v>
      </c>
      <c r="CD179" t="s">
        <v>503</v>
      </c>
      <c r="CE179" t="s">
        <v>504</v>
      </c>
      <c r="CF179" t="s">
        <v>508</v>
      </c>
      <c r="CG179">
        <v>60</v>
      </c>
      <c r="CH179">
        <v>0</v>
      </c>
      <c r="CI179" s="22">
        <f t="shared" si="160"/>
        <v>0</v>
      </c>
      <c r="CJ179" t="s">
        <v>297</v>
      </c>
      <c r="CK179" s="2">
        <v>63</v>
      </c>
      <c r="CL179" s="20" t="e">
        <f>#REF!</f>
        <v>#REF!</v>
      </c>
    </row>
    <row r="180" spans="1:90" ht="12.75" customHeight="1">
      <c r="A180" s="2">
        <f t="shared" si="186"/>
        <v>178</v>
      </c>
      <c r="B180" t="s">
        <v>4</v>
      </c>
      <c r="C180">
        <v>1880</v>
      </c>
      <c r="D180" s="3">
        <f t="shared" si="122"/>
        <v>7.75</v>
      </c>
      <c r="E180" s="3">
        <f t="shared" si="123"/>
        <v>7</v>
      </c>
      <c r="F180" s="3">
        <f t="shared" si="124"/>
        <v>10957</v>
      </c>
      <c r="G180">
        <v>5</v>
      </c>
      <c r="H180" s="3">
        <f t="shared" si="125"/>
        <v>124</v>
      </c>
      <c r="I180" s="3">
        <f t="shared" si="126"/>
        <v>-3</v>
      </c>
      <c r="J180" s="3">
        <f t="shared" si="127"/>
        <v>-1</v>
      </c>
      <c r="K180" s="3">
        <f t="shared" si="128"/>
        <v>0</v>
      </c>
      <c r="L180" s="3">
        <f t="shared" si="129"/>
        <v>0</v>
      </c>
      <c r="M180" s="3">
        <f t="shared" si="130"/>
        <v>0</v>
      </c>
      <c r="N180" s="3">
        <f t="shared" si="131"/>
        <v>120</v>
      </c>
      <c r="O180">
        <v>28</v>
      </c>
      <c r="P180" s="3">
        <f t="shared" si="177"/>
        <v>0</v>
      </c>
      <c r="Q180" s="3">
        <f t="shared" si="178"/>
        <v>148</v>
      </c>
      <c r="R180" s="3" t="b">
        <f t="shared" si="134"/>
        <v>1</v>
      </c>
      <c r="S180" s="3">
        <f t="shared" si="135"/>
        <v>1</v>
      </c>
      <c r="T180" s="3">
        <f t="shared" si="179"/>
        <v>11106</v>
      </c>
      <c r="U180" s="3">
        <f t="shared" si="137"/>
        <v>4</v>
      </c>
      <c r="V180" s="18" t="str">
        <f t="shared" si="138"/>
        <v>Fri</v>
      </c>
      <c r="W180" s="1" t="s">
        <v>5</v>
      </c>
      <c r="X180" s="3">
        <f t="shared" si="139"/>
        <v>13</v>
      </c>
      <c r="Y180" s="3">
        <f t="shared" si="140"/>
        <v>4</v>
      </c>
      <c r="Z180" s="3">
        <f t="shared" si="180"/>
        <v>0</v>
      </c>
      <c r="AA180" s="3">
        <f t="shared" si="142"/>
        <v>11102</v>
      </c>
      <c r="AB180" t="s">
        <v>87</v>
      </c>
      <c r="AC180" t="s">
        <v>88</v>
      </c>
      <c r="AD180" s="26" t="s">
        <v>89</v>
      </c>
      <c r="AE180" t="s">
        <v>411</v>
      </c>
      <c r="AF180" t="s">
        <v>976</v>
      </c>
      <c r="AH180" t="s">
        <v>59</v>
      </c>
      <c r="AI180" t="s">
        <v>929</v>
      </c>
      <c r="AJ180" t="s">
        <v>73</v>
      </c>
      <c r="AK180" t="s">
        <v>86</v>
      </c>
      <c r="AL180" t="s">
        <v>179</v>
      </c>
      <c r="AM180" t="s">
        <v>929</v>
      </c>
      <c r="AN180" s="26" t="s">
        <v>979</v>
      </c>
      <c r="AO180" s="26" t="s">
        <v>24</v>
      </c>
      <c r="AP180" s="26">
        <f t="shared" si="161"/>
        <v>1</v>
      </c>
      <c r="AQ180" s="26" t="str">
        <f t="shared" si="162"/>
        <v/>
      </c>
      <c r="AR180" s="26" t="str">
        <f t="shared" si="163"/>
        <v/>
      </c>
      <c r="AS180" s="26" t="str">
        <f t="shared" si="164"/>
        <v/>
      </c>
      <c r="AT180" s="26" t="str">
        <f t="shared" si="165"/>
        <v/>
      </c>
      <c r="AU180" s="26" t="str">
        <f t="shared" si="166"/>
        <v/>
      </c>
      <c r="AV180" s="26" t="str">
        <f t="shared" si="167"/>
        <v/>
      </c>
      <c r="AW180" s="26" t="str">
        <f t="shared" si="168"/>
        <v/>
      </c>
      <c r="AX180" s="26" t="str">
        <f t="shared" si="169"/>
        <v/>
      </c>
      <c r="AY180" s="26" t="str">
        <f t="shared" si="170"/>
        <v/>
      </c>
      <c r="AZ180" s="26" t="str">
        <f t="shared" si="171"/>
        <v/>
      </c>
      <c r="BA180" s="26" t="str">
        <f t="shared" si="172"/>
        <v/>
      </c>
      <c r="BB180" s="26" t="str">
        <f t="shared" si="173"/>
        <v/>
      </c>
      <c r="BC180" s="26" t="str">
        <f t="shared" si="174"/>
        <v/>
      </c>
      <c r="BD180" s="26" t="str">
        <f t="shared" si="175"/>
        <v/>
      </c>
      <c r="BE180" s="26">
        <f t="shared" si="176"/>
        <v>1</v>
      </c>
      <c r="BF180" s="2">
        <v>1880</v>
      </c>
      <c r="BG180" s="5">
        <f t="shared" si="183"/>
        <v>7.75</v>
      </c>
      <c r="BH180" s="5">
        <f t="shared" si="143"/>
        <v>7</v>
      </c>
      <c r="BI180" s="5">
        <f t="shared" si="184"/>
        <v>10957</v>
      </c>
      <c r="BJ180">
        <v>5</v>
      </c>
      <c r="BK180" s="4">
        <f t="shared" si="144"/>
        <v>124</v>
      </c>
      <c r="BL180" s="3">
        <f t="shared" si="145"/>
        <v>-3</v>
      </c>
      <c r="BM180" s="3">
        <f t="shared" si="146"/>
        <v>-1</v>
      </c>
      <c r="BN180" s="3">
        <f t="shared" si="147"/>
        <v>0</v>
      </c>
      <c r="BO180" s="3">
        <f t="shared" si="148"/>
        <v>0</v>
      </c>
      <c r="BP180" s="3">
        <f t="shared" si="149"/>
        <v>0</v>
      </c>
      <c r="BQ180" s="3">
        <f t="shared" si="150"/>
        <v>120</v>
      </c>
      <c r="BR180">
        <v>22</v>
      </c>
      <c r="BS180" s="3">
        <f t="shared" si="151"/>
        <v>142</v>
      </c>
      <c r="BT180" s="3">
        <f t="shared" si="185"/>
        <v>0</v>
      </c>
      <c r="BU180" s="3" t="b">
        <f t="shared" si="152"/>
        <v>1</v>
      </c>
      <c r="BV180" s="3">
        <f t="shared" si="153"/>
        <v>1</v>
      </c>
      <c r="BW180" s="3">
        <f t="shared" si="154"/>
        <v>11100</v>
      </c>
      <c r="BX180" s="3">
        <f t="shared" si="155"/>
        <v>5</v>
      </c>
      <c r="BY180" s="3" t="str">
        <f t="shared" si="156"/>
        <v>Sat</v>
      </c>
      <c r="BZ180" s="20" t="str">
        <f t="shared" si="181"/>
        <v>Sat</v>
      </c>
      <c r="CA180" s="3">
        <f t="shared" si="158"/>
        <v>2</v>
      </c>
      <c r="CB180" s="24">
        <f t="shared" si="182"/>
        <v>2</v>
      </c>
      <c r="CD180" t="s">
        <v>503</v>
      </c>
      <c r="CE180" t="s">
        <v>517</v>
      </c>
      <c r="CF180" t="s">
        <v>505</v>
      </c>
      <c r="CG180">
        <v>120</v>
      </c>
      <c r="CH180">
        <v>14</v>
      </c>
      <c r="CI180" s="22">
        <f t="shared" si="160"/>
        <v>3.8356164383561646E-2</v>
      </c>
      <c r="CJ180" t="s">
        <v>297</v>
      </c>
      <c r="CK180" s="2">
        <v>63</v>
      </c>
      <c r="CL180" s="20" t="e">
        <f>#REF!</f>
        <v>#REF!</v>
      </c>
    </row>
    <row r="181" spans="1:90" ht="12.75" hidden="1" customHeight="1">
      <c r="A181" s="2">
        <f t="shared" ref="A181:A236" si="187">A180+1</f>
        <v>179</v>
      </c>
      <c r="B181" t="s">
        <v>4</v>
      </c>
      <c r="C181">
        <v>1880</v>
      </c>
      <c r="D181" s="3">
        <f t="shared" si="122"/>
        <v>7.75</v>
      </c>
      <c r="E181" s="3">
        <f t="shared" si="123"/>
        <v>7</v>
      </c>
      <c r="F181" s="3">
        <f t="shared" si="124"/>
        <v>10957</v>
      </c>
      <c r="G181">
        <v>5</v>
      </c>
      <c r="H181" s="3">
        <f t="shared" si="125"/>
        <v>124</v>
      </c>
      <c r="I181" s="3">
        <f t="shared" si="126"/>
        <v>-3</v>
      </c>
      <c r="J181" s="3">
        <f t="shared" si="127"/>
        <v>-1</v>
      </c>
      <c r="K181" s="3">
        <f t="shared" si="128"/>
        <v>0</v>
      </c>
      <c r="L181" s="3">
        <f t="shared" si="129"/>
        <v>0</v>
      </c>
      <c r="M181" s="3">
        <f t="shared" si="130"/>
        <v>0</v>
      </c>
      <c r="N181" s="3">
        <f t="shared" si="131"/>
        <v>120</v>
      </c>
      <c r="O181">
        <v>28</v>
      </c>
      <c r="P181" s="3">
        <f t="shared" si="177"/>
        <v>0</v>
      </c>
      <c r="Q181" s="3">
        <f t="shared" si="178"/>
        <v>148</v>
      </c>
      <c r="R181" s="3" t="b">
        <f t="shared" si="134"/>
        <v>1</v>
      </c>
      <c r="S181" s="3">
        <f t="shared" si="135"/>
        <v>1</v>
      </c>
      <c r="T181" s="3">
        <f t="shared" si="179"/>
        <v>11106</v>
      </c>
      <c r="U181" s="3">
        <f t="shared" si="137"/>
        <v>4</v>
      </c>
      <c r="V181" s="18" t="str">
        <f t="shared" si="138"/>
        <v>Fri</v>
      </c>
      <c r="W181" s="1" t="s">
        <v>5</v>
      </c>
      <c r="X181" s="3">
        <f t="shared" si="139"/>
        <v>13</v>
      </c>
      <c r="Y181" s="3">
        <f t="shared" si="140"/>
        <v>4</v>
      </c>
      <c r="Z181" s="3">
        <f t="shared" si="180"/>
        <v>0</v>
      </c>
      <c r="AA181" s="3">
        <f t="shared" si="142"/>
        <v>11102</v>
      </c>
      <c r="AB181" t="s">
        <v>121</v>
      </c>
      <c r="AC181" t="s">
        <v>34</v>
      </c>
      <c r="AD181" s="26" t="s">
        <v>14</v>
      </c>
      <c r="AG181" s="27" t="s">
        <v>188</v>
      </c>
      <c r="AK181" t="s">
        <v>345</v>
      </c>
      <c r="AL181" t="s">
        <v>192</v>
      </c>
      <c r="AM181" t="s">
        <v>929</v>
      </c>
      <c r="AN181" s="26" t="s">
        <v>981</v>
      </c>
      <c r="AO181" s="26" t="s">
        <v>627</v>
      </c>
      <c r="AP181" s="26" t="str">
        <f t="shared" si="161"/>
        <v/>
      </c>
      <c r="AQ181" s="26" t="str">
        <f t="shared" si="162"/>
        <v/>
      </c>
      <c r="AR181" s="26" t="str">
        <f t="shared" si="163"/>
        <v/>
      </c>
      <c r="AS181" s="26" t="str">
        <f t="shared" si="164"/>
        <v/>
      </c>
      <c r="AT181" s="26" t="str">
        <f t="shared" si="165"/>
        <v/>
      </c>
      <c r="AU181" s="26" t="str">
        <f t="shared" si="166"/>
        <v/>
      </c>
      <c r="AV181" s="26" t="str">
        <f t="shared" si="167"/>
        <v/>
      </c>
      <c r="AW181" s="26" t="str">
        <f t="shared" si="168"/>
        <v/>
      </c>
      <c r="AX181" s="26" t="str">
        <f t="shared" si="169"/>
        <v/>
      </c>
      <c r="AY181" s="26">
        <f t="shared" si="170"/>
        <v>10</v>
      </c>
      <c r="AZ181" s="26" t="str">
        <f t="shared" si="171"/>
        <v/>
      </c>
      <c r="BA181" s="26" t="str">
        <f t="shared" si="172"/>
        <v/>
      </c>
      <c r="BB181" s="26" t="str">
        <f t="shared" si="173"/>
        <v/>
      </c>
      <c r="BC181" s="26" t="str">
        <f t="shared" si="174"/>
        <v/>
      </c>
      <c r="BD181" s="26" t="str">
        <f t="shared" si="175"/>
        <v/>
      </c>
      <c r="BE181" s="26">
        <f t="shared" si="176"/>
        <v>10</v>
      </c>
      <c r="BF181" s="2">
        <v>0</v>
      </c>
      <c r="BG181" s="5">
        <f t="shared" si="183"/>
        <v>-462.25</v>
      </c>
      <c r="BH181" s="5">
        <f t="shared" si="143"/>
        <v>-463</v>
      </c>
      <c r="BI181" s="5">
        <f t="shared" si="184"/>
        <v>-675713</v>
      </c>
      <c r="BJ181" t="s">
        <v>500</v>
      </c>
      <c r="BK181" s="4" t="e">
        <f t="shared" si="144"/>
        <v>#VALUE!</v>
      </c>
      <c r="BL181" s="3">
        <f t="shared" si="145"/>
        <v>-3</v>
      </c>
      <c r="BM181" s="3">
        <f t="shared" si="146"/>
        <v>-1</v>
      </c>
      <c r="BN181" s="3">
        <f t="shared" si="147"/>
        <v>-1</v>
      </c>
      <c r="BO181" s="3">
        <f t="shared" si="148"/>
        <v>-1</v>
      </c>
      <c r="BP181" s="3">
        <f t="shared" si="149"/>
        <v>-1</v>
      </c>
      <c r="BQ181" s="3" t="e">
        <f t="shared" si="150"/>
        <v>#VALUE!</v>
      </c>
      <c r="BR181" t="s">
        <v>500</v>
      </c>
      <c r="BS181" s="3" t="e">
        <f t="shared" si="151"/>
        <v>#VALUE!</v>
      </c>
      <c r="BT181" s="3">
        <f t="shared" si="185"/>
        <v>0</v>
      </c>
      <c r="BU181" s="3" t="e">
        <f t="shared" si="152"/>
        <v>#VALUE!</v>
      </c>
      <c r="BV181" s="3" t="e">
        <f t="shared" si="153"/>
        <v>#VALUE!</v>
      </c>
      <c r="BW181" s="3" t="e">
        <f t="shared" si="154"/>
        <v>#VALUE!</v>
      </c>
      <c r="BX181" s="3" t="e">
        <f t="shared" si="155"/>
        <v>#VALUE!</v>
      </c>
      <c r="BY181" s="3" t="e">
        <f t="shared" si="156"/>
        <v>#VALUE!</v>
      </c>
      <c r="BZ181" s="20" t="str">
        <f t="shared" si="181"/>
        <v/>
      </c>
      <c r="CA181" s="3" t="e">
        <f t="shared" si="158"/>
        <v>#VALUE!</v>
      </c>
      <c r="CB181" s="24" t="str">
        <f t="shared" si="182"/>
        <v/>
      </c>
      <c r="CD181" t="s">
        <v>36</v>
      </c>
      <c r="CE181" t="s">
        <v>36</v>
      </c>
      <c r="CF181" t="s">
        <v>577</v>
      </c>
      <c r="CI181" s="22">
        <f t="shared" si="160"/>
        <v>0</v>
      </c>
      <c r="CJ181" t="s">
        <v>297</v>
      </c>
      <c r="CK181" s="2">
        <v>63</v>
      </c>
      <c r="CL181" s="20" t="e">
        <f>#REF!</f>
        <v>#REF!</v>
      </c>
    </row>
    <row r="182" spans="1:90" ht="12.75" customHeight="1">
      <c r="A182" s="2">
        <f t="shared" si="187"/>
        <v>180</v>
      </c>
      <c r="B182" t="s">
        <v>4</v>
      </c>
      <c r="C182">
        <v>1880</v>
      </c>
      <c r="D182" s="3">
        <f t="shared" si="122"/>
        <v>7.75</v>
      </c>
      <c r="E182" s="3">
        <f t="shared" si="123"/>
        <v>7</v>
      </c>
      <c r="F182" s="3">
        <f t="shared" si="124"/>
        <v>10957</v>
      </c>
      <c r="G182">
        <v>5</v>
      </c>
      <c r="H182" s="3">
        <f t="shared" si="125"/>
        <v>124</v>
      </c>
      <c r="I182" s="3">
        <f t="shared" si="126"/>
        <v>-3</v>
      </c>
      <c r="J182" s="3">
        <f t="shared" si="127"/>
        <v>-1</v>
      </c>
      <c r="K182" s="3">
        <f t="shared" si="128"/>
        <v>0</v>
      </c>
      <c r="L182" s="3">
        <f t="shared" si="129"/>
        <v>0</v>
      </c>
      <c r="M182" s="3">
        <f t="shared" si="130"/>
        <v>0</v>
      </c>
      <c r="N182" s="3">
        <f t="shared" si="131"/>
        <v>120</v>
      </c>
      <c r="O182">
        <v>28</v>
      </c>
      <c r="P182" s="3">
        <f t="shared" si="177"/>
        <v>0</v>
      </c>
      <c r="Q182" s="3">
        <f t="shared" si="178"/>
        <v>148</v>
      </c>
      <c r="R182" s="3" t="b">
        <f t="shared" si="134"/>
        <v>1</v>
      </c>
      <c r="S182" s="3">
        <f t="shared" si="135"/>
        <v>1</v>
      </c>
      <c r="T182" s="3">
        <f t="shared" si="179"/>
        <v>11106</v>
      </c>
      <c r="U182" s="3">
        <f t="shared" si="137"/>
        <v>4</v>
      </c>
      <c r="V182" s="18" t="str">
        <f t="shared" si="138"/>
        <v>Fri</v>
      </c>
      <c r="W182" s="1" t="s">
        <v>5</v>
      </c>
      <c r="X182" s="3">
        <f t="shared" si="139"/>
        <v>13</v>
      </c>
      <c r="Y182" s="3">
        <f t="shared" si="140"/>
        <v>4</v>
      </c>
      <c r="Z182" s="3">
        <f t="shared" si="180"/>
        <v>0</v>
      </c>
      <c r="AA182" s="3">
        <f t="shared" si="142"/>
        <v>11102</v>
      </c>
      <c r="AB182" t="s">
        <v>412</v>
      </c>
      <c r="AC182" t="s">
        <v>131</v>
      </c>
      <c r="AD182" s="26" t="s">
        <v>14</v>
      </c>
      <c r="AH182" t="s">
        <v>153</v>
      </c>
      <c r="AI182" t="s">
        <v>929</v>
      </c>
      <c r="AK182" t="s">
        <v>86</v>
      </c>
      <c r="AN182" s="26" t="s">
        <v>979</v>
      </c>
      <c r="AO182" s="26" t="s">
        <v>24</v>
      </c>
      <c r="AP182" s="26">
        <f t="shared" si="161"/>
        <v>1</v>
      </c>
      <c r="AQ182" s="26" t="str">
        <f t="shared" si="162"/>
        <v/>
      </c>
      <c r="AR182" s="26" t="str">
        <f t="shared" si="163"/>
        <v/>
      </c>
      <c r="AS182" s="26" t="str">
        <f t="shared" si="164"/>
        <v/>
      </c>
      <c r="AT182" s="26" t="str">
        <f t="shared" si="165"/>
        <v/>
      </c>
      <c r="AU182" s="26" t="str">
        <f t="shared" si="166"/>
        <v/>
      </c>
      <c r="AV182" s="26" t="str">
        <f t="shared" si="167"/>
        <v/>
      </c>
      <c r="AW182" s="26" t="str">
        <f t="shared" si="168"/>
        <v/>
      </c>
      <c r="AX182" s="26" t="str">
        <f t="shared" si="169"/>
        <v/>
      </c>
      <c r="AY182" s="26" t="str">
        <f t="shared" si="170"/>
        <v/>
      </c>
      <c r="AZ182" s="26" t="str">
        <f t="shared" si="171"/>
        <v/>
      </c>
      <c r="BA182" s="26" t="str">
        <f t="shared" si="172"/>
        <v/>
      </c>
      <c r="BB182" s="26" t="str">
        <f t="shared" si="173"/>
        <v/>
      </c>
      <c r="BC182" s="26" t="str">
        <f t="shared" si="174"/>
        <v/>
      </c>
      <c r="BD182" s="26" t="str">
        <f t="shared" si="175"/>
        <v/>
      </c>
      <c r="BE182" s="26">
        <f t="shared" si="176"/>
        <v>1</v>
      </c>
      <c r="BF182" s="2">
        <v>1880</v>
      </c>
      <c r="BG182" s="5">
        <f t="shared" si="183"/>
        <v>7.75</v>
      </c>
      <c r="BH182" s="5">
        <f t="shared" si="143"/>
        <v>7</v>
      </c>
      <c r="BI182" s="5">
        <f t="shared" si="184"/>
        <v>10957</v>
      </c>
      <c r="BJ182">
        <v>5</v>
      </c>
      <c r="BK182" s="4">
        <f t="shared" si="144"/>
        <v>124</v>
      </c>
      <c r="BL182" s="3">
        <f t="shared" si="145"/>
        <v>-3</v>
      </c>
      <c r="BM182" s="3">
        <f t="shared" si="146"/>
        <v>-1</v>
      </c>
      <c r="BN182" s="3">
        <f t="shared" si="147"/>
        <v>0</v>
      </c>
      <c r="BO182" s="3">
        <f t="shared" si="148"/>
        <v>0</v>
      </c>
      <c r="BP182" s="3">
        <f t="shared" si="149"/>
        <v>0</v>
      </c>
      <c r="BQ182" s="3">
        <f t="shared" si="150"/>
        <v>120</v>
      </c>
      <c r="BR182">
        <v>22</v>
      </c>
      <c r="BS182" s="3">
        <f t="shared" si="151"/>
        <v>142</v>
      </c>
      <c r="BT182" s="3">
        <f t="shared" si="185"/>
        <v>0</v>
      </c>
      <c r="BU182" s="3" t="b">
        <f t="shared" si="152"/>
        <v>1</v>
      </c>
      <c r="BV182" s="3">
        <f t="shared" si="153"/>
        <v>1</v>
      </c>
      <c r="BW182" s="3">
        <f t="shared" si="154"/>
        <v>11100</v>
      </c>
      <c r="BX182" s="3">
        <f t="shared" si="155"/>
        <v>5</v>
      </c>
      <c r="BY182" s="3" t="str">
        <f t="shared" si="156"/>
        <v>Sat</v>
      </c>
      <c r="BZ182" s="20" t="str">
        <f t="shared" si="181"/>
        <v>Sat</v>
      </c>
      <c r="CA182" s="3">
        <f t="shared" si="158"/>
        <v>2</v>
      </c>
      <c r="CB182" s="24">
        <f t="shared" si="182"/>
        <v>2</v>
      </c>
      <c r="CD182" t="s">
        <v>503</v>
      </c>
      <c r="CE182" t="s">
        <v>517</v>
      </c>
      <c r="CF182" t="s">
        <v>578</v>
      </c>
      <c r="CG182">
        <v>180</v>
      </c>
      <c r="CH182">
        <v>30</v>
      </c>
      <c r="CI182" s="22">
        <f t="shared" si="160"/>
        <v>8.2191780821917804E-2</v>
      </c>
      <c r="CJ182" t="s">
        <v>297</v>
      </c>
      <c r="CK182" s="2">
        <v>63</v>
      </c>
      <c r="CL182" s="20" t="e">
        <f>#REF!</f>
        <v>#REF!</v>
      </c>
    </row>
    <row r="183" spans="1:90" ht="12.75" customHeight="1">
      <c r="A183" s="2">
        <f t="shared" si="187"/>
        <v>181</v>
      </c>
      <c r="B183" t="s">
        <v>4</v>
      </c>
      <c r="C183">
        <v>1880</v>
      </c>
      <c r="D183" s="3">
        <f t="shared" si="122"/>
        <v>7.75</v>
      </c>
      <c r="E183" s="3">
        <f t="shared" si="123"/>
        <v>7</v>
      </c>
      <c r="F183" s="3">
        <f t="shared" si="124"/>
        <v>10957</v>
      </c>
      <c r="G183">
        <v>5</v>
      </c>
      <c r="H183" s="3">
        <f t="shared" si="125"/>
        <v>124</v>
      </c>
      <c r="I183" s="3">
        <f t="shared" si="126"/>
        <v>-3</v>
      </c>
      <c r="J183" s="3">
        <f t="shared" si="127"/>
        <v>-1</v>
      </c>
      <c r="K183" s="3">
        <f t="shared" si="128"/>
        <v>0</v>
      </c>
      <c r="L183" s="3">
        <f t="shared" si="129"/>
        <v>0</v>
      </c>
      <c r="M183" s="3">
        <f t="shared" si="130"/>
        <v>0</v>
      </c>
      <c r="N183" s="3">
        <f t="shared" si="131"/>
        <v>120</v>
      </c>
      <c r="O183">
        <v>28</v>
      </c>
      <c r="P183" s="3">
        <f t="shared" si="177"/>
        <v>0</v>
      </c>
      <c r="Q183" s="3">
        <f t="shared" si="178"/>
        <v>148</v>
      </c>
      <c r="R183" s="3" t="b">
        <f t="shared" si="134"/>
        <v>1</v>
      </c>
      <c r="S183" s="3">
        <f t="shared" si="135"/>
        <v>1</v>
      </c>
      <c r="T183" s="3">
        <f t="shared" si="179"/>
        <v>11106</v>
      </c>
      <c r="U183" s="3">
        <f t="shared" si="137"/>
        <v>4</v>
      </c>
      <c r="V183" s="18" t="str">
        <f t="shared" si="138"/>
        <v>Fri</v>
      </c>
      <c r="W183" s="1" t="s">
        <v>7</v>
      </c>
      <c r="X183" s="3">
        <f t="shared" si="139"/>
        <v>19</v>
      </c>
      <c r="Y183" s="3">
        <f t="shared" si="140"/>
        <v>6</v>
      </c>
      <c r="Z183" s="3">
        <f t="shared" si="180"/>
        <v>0</v>
      </c>
      <c r="AA183" s="3">
        <f t="shared" si="142"/>
        <v>11100</v>
      </c>
      <c r="AB183" t="s">
        <v>22</v>
      </c>
      <c r="AC183" t="s">
        <v>20</v>
      </c>
      <c r="AD183" s="26" t="s">
        <v>14</v>
      </c>
      <c r="AE183" t="s">
        <v>65</v>
      </c>
      <c r="AF183" t="s">
        <v>970</v>
      </c>
      <c r="AG183" s="27" t="s">
        <v>400</v>
      </c>
      <c r="AK183" t="s">
        <v>401</v>
      </c>
      <c r="AL183" t="s">
        <v>402</v>
      </c>
      <c r="AM183" t="s">
        <v>930</v>
      </c>
      <c r="AN183" s="26" t="s">
        <v>978</v>
      </c>
      <c r="AO183" s="26" t="s">
        <v>18</v>
      </c>
      <c r="AP183" s="26" t="str">
        <f t="shared" si="161"/>
        <v/>
      </c>
      <c r="AQ183" s="26" t="str">
        <f t="shared" si="162"/>
        <v/>
      </c>
      <c r="AR183" s="26" t="str">
        <f t="shared" si="163"/>
        <v/>
      </c>
      <c r="AS183" s="26" t="str">
        <f t="shared" si="164"/>
        <v/>
      </c>
      <c r="AT183" s="26" t="str">
        <f t="shared" si="165"/>
        <v/>
      </c>
      <c r="AU183" s="26" t="str">
        <f t="shared" si="166"/>
        <v/>
      </c>
      <c r="AV183" s="26" t="str">
        <f t="shared" si="167"/>
        <v/>
      </c>
      <c r="AW183" s="26" t="str">
        <f t="shared" si="168"/>
        <v/>
      </c>
      <c r="AX183" s="26" t="str">
        <f t="shared" si="169"/>
        <v/>
      </c>
      <c r="AY183" s="26" t="str">
        <f t="shared" si="170"/>
        <v/>
      </c>
      <c r="AZ183" s="26">
        <f t="shared" si="171"/>
        <v>11</v>
      </c>
      <c r="BA183" s="26" t="str">
        <f t="shared" si="172"/>
        <v/>
      </c>
      <c r="BB183" s="26" t="str">
        <f t="shared" si="173"/>
        <v/>
      </c>
      <c r="BC183" s="26" t="str">
        <f t="shared" si="174"/>
        <v/>
      </c>
      <c r="BD183" s="26" t="str">
        <f t="shared" si="175"/>
        <v/>
      </c>
      <c r="BE183" s="26">
        <f t="shared" si="176"/>
        <v>11</v>
      </c>
      <c r="BF183" s="2">
        <v>1880</v>
      </c>
      <c r="BG183" s="5">
        <f t="shared" si="183"/>
        <v>7.75</v>
      </c>
      <c r="BH183" s="5">
        <f t="shared" si="143"/>
        <v>7</v>
      </c>
      <c r="BI183" s="5">
        <f t="shared" si="184"/>
        <v>10957</v>
      </c>
      <c r="BJ183">
        <v>2</v>
      </c>
      <c r="BK183" s="4">
        <f t="shared" si="144"/>
        <v>31</v>
      </c>
      <c r="BL183" s="3">
        <f t="shared" si="145"/>
        <v>0</v>
      </c>
      <c r="BM183" s="3">
        <f t="shared" si="146"/>
        <v>0</v>
      </c>
      <c r="BN183" s="3">
        <f t="shared" si="147"/>
        <v>0</v>
      </c>
      <c r="BO183" s="3">
        <f t="shared" si="148"/>
        <v>0</v>
      </c>
      <c r="BP183" s="3">
        <f t="shared" si="149"/>
        <v>0</v>
      </c>
      <c r="BQ183" s="3">
        <f t="shared" si="150"/>
        <v>31</v>
      </c>
      <c r="BR183">
        <v>21</v>
      </c>
      <c r="BS183" s="3">
        <f t="shared" si="151"/>
        <v>52</v>
      </c>
      <c r="BT183" s="3">
        <f t="shared" si="185"/>
        <v>0</v>
      </c>
      <c r="BU183" s="3" t="b">
        <f t="shared" si="152"/>
        <v>0</v>
      </c>
      <c r="BV183" s="3">
        <f t="shared" si="153"/>
        <v>0</v>
      </c>
      <c r="BW183" s="3">
        <f t="shared" si="154"/>
        <v>11009</v>
      </c>
      <c r="BX183" s="3">
        <f t="shared" si="155"/>
        <v>5</v>
      </c>
      <c r="BY183" s="3" t="str">
        <f t="shared" si="156"/>
        <v>Sat</v>
      </c>
      <c r="BZ183" s="20" t="str">
        <f t="shared" si="181"/>
        <v>Sat</v>
      </c>
      <c r="CA183" s="3">
        <f t="shared" si="158"/>
        <v>91</v>
      </c>
      <c r="CB183" s="24">
        <f t="shared" si="182"/>
        <v>91</v>
      </c>
      <c r="CD183" t="s">
        <v>503</v>
      </c>
      <c r="CE183" t="s">
        <v>513</v>
      </c>
      <c r="CF183" t="s">
        <v>514</v>
      </c>
      <c r="CH183">
        <v>30</v>
      </c>
      <c r="CI183" s="22">
        <f t="shared" si="160"/>
        <v>8.2191780821917804E-2</v>
      </c>
      <c r="CJ183" t="s">
        <v>297</v>
      </c>
      <c r="CK183" s="2">
        <v>62</v>
      </c>
      <c r="CL183" s="20" t="e">
        <f>#REF!</f>
        <v>#REF!</v>
      </c>
    </row>
    <row r="184" spans="1:90" ht="12.75" customHeight="1">
      <c r="A184" s="2">
        <f t="shared" si="187"/>
        <v>182</v>
      </c>
      <c r="B184" t="s">
        <v>4</v>
      </c>
      <c r="C184">
        <v>1880</v>
      </c>
      <c r="D184" s="3">
        <f t="shared" si="122"/>
        <v>7.75</v>
      </c>
      <c r="E184" s="3">
        <f t="shared" si="123"/>
        <v>7</v>
      </c>
      <c r="F184" s="3">
        <f t="shared" si="124"/>
        <v>10957</v>
      </c>
      <c r="G184">
        <v>5</v>
      </c>
      <c r="H184" s="3">
        <f t="shared" si="125"/>
        <v>124</v>
      </c>
      <c r="I184" s="3">
        <f t="shared" si="126"/>
        <v>-3</v>
      </c>
      <c r="J184" s="3">
        <f t="shared" si="127"/>
        <v>-1</v>
      </c>
      <c r="K184" s="3">
        <f t="shared" si="128"/>
        <v>0</v>
      </c>
      <c r="L184" s="3">
        <f t="shared" si="129"/>
        <v>0</v>
      </c>
      <c r="M184" s="3">
        <f t="shared" si="130"/>
        <v>0</v>
      </c>
      <c r="N184" s="3">
        <f t="shared" si="131"/>
        <v>120</v>
      </c>
      <c r="O184">
        <v>28</v>
      </c>
      <c r="P184" s="3">
        <f t="shared" si="177"/>
        <v>0</v>
      </c>
      <c r="Q184" s="3">
        <f t="shared" si="178"/>
        <v>148</v>
      </c>
      <c r="R184" s="3" t="b">
        <f t="shared" si="134"/>
        <v>1</v>
      </c>
      <c r="S184" s="3">
        <f t="shared" si="135"/>
        <v>1</v>
      </c>
      <c r="T184" s="3">
        <f t="shared" si="179"/>
        <v>11106</v>
      </c>
      <c r="U184" s="3">
        <f t="shared" si="137"/>
        <v>4</v>
      </c>
      <c r="V184" s="18" t="str">
        <f t="shared" si="138"/>
        <v>Fri</v>
      </c>
      <c r="W184" s="1" t="s">
        <v>7</v>
      </c>
      <c r="X184" s="3">
        <f t="shared" si="139"/>
        <v>19</v>
      </c>
      <c r="Y184" s="3">
        <f t="shared" si="140"/>
        <v>6</v>
      </c>
      <c r="Z184" s="3">
        <f t="shared" si="180"/>
        <v>0</v>
      </c>
      <c r="AA184" s="3">
        <f t="shared" si="142"/>
        <v>11100</v>
      </c>
      <c r="AB184" t="s">
        <v>397</v>
      </c>
      <c r="AC184" t="s">
        <v>34</v>
      </c>
      <c r="AD184" s="26" t="s">
        <v>14</v>
      </c>
      <c r="AG184" s="27" t="s">
        <v>323</v>
      </c>
      <c r="AK184" t="s">
        <v>396</v>
      </c>
      <c r="AL184" t="s">
        <v>85</v>
      </c>
      <c r="AM184" t="s">
        <v>930</v>
      </c>
      <c r="AN184" s="31" t="s">
        <v>982</v>
      </c>
      <c r="AO184" s="26" t="s">
        <v>57</v>
      </c>
      <c r="AP184" s="26" t="str">
        <f t="shared" si="161"/>
        <v/>
      </c>
      <c r="AQ184" s="26" t="str">
        <f t="shared" si="162"/>
        <v/>
      </c>
      <c r="AR184" s="26" t="str">
        <f t="shared" si="163"/>
        <v/>
      </c>
      <c r="AS184" s="26" t="str">
        <f t="shared" si="164"/>
        <v/>
      </c>
      <c r="AT184" s="26">
        <f t="shared" si="165"/>
        <v>5</v>
      </c>
      <c r="AU184" s="26" t="str">
        <f t="shared" si="166"/>
        <v/>
      </c>
      <c r="AV184" s="26" t="str">
        <f t="shared" si="167"/>
        <v/>
      </c>
      <c r="AW184" s="26" t="str">
        <f t="shared" si="168"/>
        <v/>
      </c>
      <c r="AX184" s="26" t="str">
        <f t="shared" si="169"/>
        <v/>
      </c>
      <c r="AY184" s="26" t="str">
        <f t="shared" si="170"/>
        <v/>
      </c>
      <c r="AZ184" s="26" t="str">
        <f t="shared" si="171"/>
        <v/>
      </c>
      <c r="BA184" s="26" t="str">
        <f t="shared" si="172"/>
        <v/>
      </c>
      <c r="BB184" s="26" t="str">
        <f t="shared" si="173"/>
        <v/>
      </c>
      <c r="BC184" s="26" t="str">
        <f t="shared" si="174"/>
        <v/>
      </c>
      <c r="BD184" s="26" t="str">
        <f t="shared" si="175"/>
        <v/>
      </c>
      <c r="BE184" s="26">
        <f t="shared" si="176"/>
        <v>5</v>
      </c>
      <c r="BF184" s="2">
        <v>1880</v>
      </c>
      <c r="BG184" s="5">
        <f t="shared" si="183"/>
        <v>7.75</v>
      </c>
      <c r="BH184" s="5">
        <f t="shared" si="143"/>
        <v>7</v>
      </c>
      <c r="BI184" s="5">
        <f t="shared" si="184"/>
        <v>10957</v>
      </c>
      <c r="BJ184">
        <v>5</v>
      </c>
      <c r="BK184" s="4">
        <f t="shared" si="144"/>
        <v>124</v>
      </c>
      <c r="BL184" s="3">
        <f t="shared" si="145"/>
        <v>-3</v>
      </c>
      <c r="BM184" s="3">
        <f t="shared" si="146"/>
        <v>-1</v>
      </c>
      <c r="BN184" s="3">
        <f t="shared" si="147"/>
        <v>0</v>
      </c>
      <c r="BO184" s="3">
        <f t="shared" si="148"/>
        <v>0</v>
      </c>
      <c r="BP184" s="3">
        <f t="shared" si="149"/>
        <v>0</v>
      </c>
      <c r="BQ184" s="3">
        <f t="shared" si="150"/>
        <v>120</v>
      </c>
      <c r="BR184">
        <v>16</v>
      </c>
      <c r="BS184" s="3">
        <f t="shared" si="151"/>
        <v>136</v>
      </c>
      <c r="BT184" s="3">
        <f t="shared" si="185"/>
        <v>0</v>
      </c>
      <c r="BU184" s="3" t="b">
        <f t="shared" si="152"/>
        <v>1</v>
      </c>
      <c r="BV184" s="3">
        <f t="shared" si="153"/>
        <v>1</v>
      </c>
      <c r="BW184" s="3">
        <f t="shared" si="154"/>
        <v>11094</v>
      </c>
      <c r="BX184" s="3">
        <f t="shared" si="155"/>
        <v>6</v>
      </c>
      <c r="BY184" s="3" t="str">
        <f t="shared" si="156"/>
        <v>Sun</v>
      </c>
      <c r="BZ184" s="20" t="str">
        <f t="shared" si="181"/>
        <v>Sun</v>
      </c>
      <c r="CA184" s="3">
        <f t="shared" si="158"/>
        <v>6</v>
      </c>
      <c r="CB184" s="24">
        <f t="shared" si="182"/>
        <v>6</v>
      </c>
      <c r="CD184" t="s">
        <v>503</v>
      </c>
      <c r="CE184" t="s">
        <v>504</v>
      </c>
      <c r="CF184" t="s">
        <v>576</v>
      </c>
      <c r="CG184">
        <v>30</v>
      </c>
      <c r="CH184">
        <v>0</v>
      </c>
      <c r="CI184" s="22">
        <f t="shared" si="160"/>
        <v>0</v>
      </c>
      <c r="CJ184" t="s">
        <v>297</v>
      </c>
      <c r="CK184" s="2">
        <v>61</v>
      </c>
      <c r="CL184" s="20" t="e">
        <f>#REF!</f>
        <v>#REF!</v>
      </c>
    </row>
    <row r="185" spans="1:90" ht="12.75" customHeight="1">
      <c r="A185" s="2">
        <f t="shared" si="187"/>
        <v>183</v>
      </c>
      <c r="B185" t="s">
        <v>4</v>
      </c>
      <c r="C185">
        <v>1880</v>
      </c>
      <c r="D185" s="3">
        <f t="shared" si="122"/>
        <v>7.75</v>
      </c>
      <c r="E185" s="3">
        <f t="shared" si="123"/>
        <v>7</v>
      </c>
      <c r="F185" s="3">
        <f t="shared" si="124"/>
        <v>10957</v>
      </c>
      <c r="G185">
        <v>5</v>
      </c>
      <c r="H185" s="3">
        <f t="shared" si="125"/>
        <v>124</v>
      </c>
      <c r="I185" s="3">
        <f t="shared" si="126"/>
        <v>-3</v>
      </c>
      <c r="J185" s="3">
        <f t="shared" si="127"/>
        <v>-1</v>
      </c>
      <c r="K185" s="3">
        <f t="shared" si="128"/>
        <v>0</v>
      </c>
      <c r="L185" s="3">
        <f t="shared" si="129"/>
        <v>0</v>
      </c>
      <c r="M185" s="3">
        <f t="shared" si="130"/>
        <v>0</v>
      </c>
      <c r="N185" s="3">
        <f t="shared" si="131"/>
        <v>120</v>
      </c>
      <c r="O185">
        <v>28</v>
      </c>
      <c r="P185" s="3">
        <f t="shared" si="177"/>
        <v>0</v>
      </c>
      <c r="Q185" s="3">
        <f t="shared" si="178"/>
        <v>148</v>
      </c>
      <c r="R185" s="3" t="b">
        <f t="shared" si="134"/>
        <v>1</v>
      </c>
      <c r="S185" s="3">
        <f t="shared" si="135"/>
        <v>1</v>
      </c>
      <c r="T185" s="3">
        <f t="shared" si="179"/>
        <v>11106</v>
      </c>
      <c r="U185" s="3">
        <f t="shared" si="137"/>
        <v>4</v>
      </c>
      <c r="V185" s="18" t="str">
        <f t="shared" si="138"/>
        <v>Fri</v>
      </c>
      <c r="W185" s="1" t="s">
        <v>7</v>
      </c>
      <c r="X185" s="3">
        <f t="shared" si="139"/>
        <v>19</v>
      </c>
      <c r="Y185" s="3">
        <f t="shared" si="140"/>
        <v>6</v>
      </c>
      <c r="Z185" s="3">
        <f t="shared" si="180"/>
        <v>0</v>
      </c>
      <c r="AA185" s="3">
        <f t="shared" si="142"/>
        <v>11100</v>
      </c>
      <c r="AB185" t="s">
        <v>399</v>
      </c>
      <c r="AC185" t="s">
        <v>34</v>
      </c>
      <c r="AD185" s="26" t="s">
        <v>14</v>
      </c>
      <c r="AG185" s="27" t="s">
        <v>323</v>
      </c>
      <c r="AK185" t="s">
        <v>396</v>
      </c>
      <c r="AL185" t="s">
        <v>85</v>
      </c>
      <c r="AM185" t="s">
        <v>930</v>
      </c>
      <c r="AN185" s="31" t="s">
        <v>982</v>
      </c>
      <c r="AO185" s="26" t="s">
        <v>57</v>
      </c>
      <c r="AP185" s="26" t="str">
        <f t="shared" si="161"/>
        <v/>
      </c>
      <c r="AQ185" s="26" t="str">
        <f t="shared" si="162"/>
        <v/>
      </c>
      <c r="AR185" s="26" t="str">
        <f t="shared" si="163"/>
        <v/>
      </c>
      <c r="AS185" s="26" t="str">
        <f t="shared" si="164"/>
        <v/>
      </c>
      <c r="AT185" s="26">
        <f t="shared" si="165"/>
        <v>5</v>
      </c>
      <c r="AU185" s="26" t="str">
        <f t="shared" si="166"/>
        <v/>
      </c>
      <c r="AV185" s="26" t="str">
        <f t="shared" si="167"/>
        <v/>
      </c>
      <c r="AW185" s="26" t="str">
        <f t="shared" si="168"/>
        <v/>
      </c>
      <c r="AX185" s="26" t="str">
        <f t="shared" si="169"/>
        <v/>
      </c>
      <c r="AY185" s="26" t="str">
        <f t="shared" si="170"/>
        <v/>
      </c>
      <c r="AZ185" s="26" t="str">
        <f t="shared" si="171"/>
        <v/>
      </c>
      <c r="BA185" s="26" t="str">
        <f t="shared" si="172"/>
        <v/>
      </c>
      <c r="BB185" s="26" t="str">
        <f t="shared" si="173"/>
        <v/>
      </c>
      <c r="BC185" s="26" t="str">
        <f t="shared" si="174"/>
        <v/>
      </c>
      <c r="BD185" s="26" t="str">
        <f t="shared" si="175"/>
        <v/>
      </c>
      <c r="BE185" s="26">
        <f t="shared" si="176"/>
        <v>5</v>
      </c>
      <c r="BF185" s="2">
        <v>1880</v>
      </c>
      <c r="BG185" s="5">
        <f t="shared" si="183"/>
        <v>7.75</v>
      </c>
      <c r="BH185" s="5">
        <f t="shared" si="143"/>
        <v>7</v>
      </c>
      <c r="BI185" s="5">
        <f t="shared" si="184"/>
        <v>10957</v>
      </c>
      <c r="BJ185">
        <v>5</v>
      </c>
      <c r="BK185" s="4">
        <f t="shared" si="144"/>
        <v>124</v>
      </c>
      <c r="BL185" s="3">
        <f t="shared" si="145"/>
        <v>-3</v>
      </c>
      <c r="BM185" s="3">
        <f t="shared" si="146"/>
        <v>-1</v>
      </c>
      <c r="BN185" s="3">
        <f t="shared" si="147"/>
        <v>0</v>
      </c>
      <c r="BO185" s="3">
        <f t="shared" si="148"/>
        <v>0</v>
      </c>
      <c r="BP185" s="3">
        <f t="shared" si="149"/>
        <v>0</v>
      </c>
      <c r="BQ185" s="3">
        <f t="shared" si="150"/>
        <v>120</v>
      </c>
      <c r="BR185">
        <v>16</v>
      </c>
      <c r="BS185" s="3">
        <f t="shared" si="151"/>
        <v>136</v>
      </c>
      <c r="BT185" s="3">
        <f t="shared" si="185"/>
        <v>0</v>
      </c>
      <c r="BU185" s="3" t="b">
        <f t="shared" si="152"/>
        <v>1</v>
      </c>
      <c r="BV185" s="3">
        <f t="shared" si="153"/>
        <v>1</v>
      </c>
      <c r="BW185" s="3">
        <f t="shared" si="154"/>
        <v>11094</v>
      </c>
      <c r="BX185" s="3">
        <f t="shared" si="155"/>
        <v>6</v>
      </c>
      <c r="BY185" s="3" t="str">
        <f t="shared" si="156"/>
        <v>Sun</v>
      </c>
      <c r="BZ185" s="20" t="str">
        <f t="shared" si="181"/>
        <v>Sun</v>
      </c>
      <c r="CA185" s="3">
        <f t="shared" si="158"/>
        <v>6</v>
      </c>
      <c r="CB185" s="24">
        <f t="shared" si="182"/>
        <v>6</v>
      </c>
      <c r="CD185" t="s">
        <v>503</v>
      </c>
      <c r="CE185" t="s">
        <v>504</v>
      </c>
      <c r="CF185" t="s">
        <v>576</v>
      </c>
      <c r="CG185">
        <v>30</v>
      </c>
      <c r="CH185">
        <v>0</v>
      </c>
      <c r="CI185" s="22">
        <f t="shared" si="160"/>
        <v>0</v>
      </c>
      <c r="CJ185" t="s">
        <v>297</v>
      </c>
      <c r="CK185" s="2">
        <v>61</v>
      </c>
      <c r="CL185" s="20" t="e">
        <f>#REF!</f>
        <v>#REF!</v>
      </c>
    </row>
    <row r="186" spans="1:90" ht="12.75" customHeight="1">
      <c r="A186" s="2">
        <f t="shared" si="187"/>
        <v>184</v>
      </c>
      <c r="B186" t="s">
        <v>4</v>
      </c>
      <c r="C186">
        <v>1880</v>
      </c>
      <c r="D186" s="3">
        <f t="shared" si="122"/>
        <v>7.75</v>
      </c>
      <c r="E186" s="3">
        <f t="shared" si="123"/>
        <v>7</v>
      </c>
      <c r="F186" s="3">
        <f t="shared" si="124"/>
        <v>10957</v>
      </c>
      <c r="G186">
        <v>5</v>
      </c>
      <c r="H186" s="3">
        <f t="shared" si="125"/>
        <v>124</v>
      </c>
      <c r="I186" s="3">
        <f t="shared" si="126"/>
        <v>-3</v>
      </c>
      <c r="J186" s="3">
        <f t="shared" si="127"/>
        <v>-1</v>
      </c>
      <c r="K186" s="3">
        <f t="shared" si="128"/>
        <v>0</v>
      </c>
      <c r="L186" s="3">
        <f t="shared" si="129"/>
        <v>0</v>
      </c>
      <c r="M186" s="3">
        <f t="shared" si="130"/>
        <v>0</v>
      </c>
      <c r="N186" s="3">
        <f t="shared" si="131"/>
        <v>120</v>
      </c>
      <c r="O186">
        <v>28</v>
      </c>
      <c r="P186" s="3">
        <f t="shared" si="177"/>
        <v>0</v>
      </c>
      <c r="Q186" s="3">
        <f t="shared" si="178"/>
        <v>148</v>
      </c>
      <c r="R186" s="3" t="b">
        <f t="shared" si="134"/>
        <v>1</v>
      </c>
      <c r="S186" s="3">
        <f t="shared" si="135"/>
        <v>1</v>
      </c>
      <c r="T186" s="3">
        <f t="shared" si="179"/>
        <v>11106</v>
      </c>
      <c r="U186" s="3">
        <f t="shared" si="137"/>
        <v>4</v>
      </c>
      <c r="V186" s="18" t="str">
        <f t="shared" si="138"/>
        <v>Fri</v>
      </c>
      <c r="W186" s="1" t="s">
        <v>7</v>
      </c>
      <c r="X186" s="3">
        <f t="shared" si="139"/>
        <v>19</v>
      </c>
      <c r="Y186" s="3">
        <f t="shared" si="140"/>
        <v>6</v>
      </c>
      <c r="Z186" s="3">
        <f t="shared" si="180"/>
        <v>0</v>
      </c>
      <c r="AA186" s="3">
        <f t="shared" si="142"/>
        <v>11100</v>
      </c>
      <c r="AB186" t="s">
        <v>395</v>
      </c>
      <c r="AC186" t="s">
        <v>138</v>
      </c>
      <c r="AD186" s="26" t="s">
        <v>14</v>
      </c>
      <c r="AG186" s="27" t="s">
        <v>323</v>
      </c>
      <c r="AK186" t="s">
        <v>396</v>
      </c>
      <c r="AL186" t="s">
        <v>85</v>
      </c>
      <c r="AM186" t="s">
        <v>930</v>
      </c>
      <c r="AN186" s="31" t="s">
        <v>982</v>
      </c>
      <c r="AO186" s="26" t="s">
        <v>57</v>
      </c>
      <c r="AP186" s="26" t="str">
        <f t="shared" si="161"/>
        <v/>
      </c>
      <c r="AQ186" s="26" t="str">
        <f t="shared" si="162"/>
        <v/>
      </c>
      <c r="AR186" s="26" t="str">
        <f t="shared" si="163"/>
        <v/>
      </c>
      <c r="AS186" s="26" t="str">
        <f t="shared" si="164"/>
        <v/>
      </c>
      <c r="AT186" s="26">
        <f t="shared" si="165"/>
        <v>5</v>
      </c>
      <c r="AU186" s="26" t="str">
        <f t="shared" si="166"/>
        <v/>
      </c>
      <c r="AV186" s="26" t="str">
        <f t="shared" si="167"/>
        <v/>
      </c>
      <c r="AW186" s="26" t="str">
        <f t="shared" si="168"/>
        <v/>
      </c>
      <c r="AX186" s="26" t="str">
        <f t="shared" si="169"/>
        <v/>
      </c>
      <c r="AY186" s="26" t="str">
        <f t="shared" si="170"/>
        <v/>
      </c>
      <c r="AZ186" s="26" t="str">
        <f t="shared" si="171"/>
        <v/>
      </c>
      <c r="BA186" s="26" t="str">
        <f t="shared" si="172"/>
        <v/>
      </c>
      <c r="BB186" s="26" t="str">
        <f t="shared" si="173"/>
        <v/>
      </c>
      <c r="BC186" s="26" t="str">
        <f t="shared" si="174"/>
        <v/>
      </c>
      <c r="BD186" s="26" t="str">
        <f t="shared" si="175"/>
        <v/>
      </c>
      <c r="BE186" s="26">
        <f t="shared" si="176"/>
        <v>5</v>
      </c>
      <c r="BF186" s="2">
        <v>1880</v>
      </c>
      <c r="BG186" s="5">
        <f t="shared" si="183"/>
        <v>7.75</v>
      </c>
      <c r="BH186" s="5">
        <f t="shared" si="143"/>
        <v>7</v>
      </c>
      <c r="BI186" s="5">
        <f t="shared" si="184"/>
        <v>10957</v>
      </c>
      <c r="BJ186">
        <v>5</v>
      </c>
      <c r="BK186" s="4">
        <f t="shared" si="144"/>
        <v>124</v>
      </c>
      <c r="BL186" s="3">
        <f t="shared" si="145"/>
        <v>-3</v>
      </c>
      <c r="BM186" s="3">
        <f t="shared" si="146"/>
        <v>-1</v>
      </c>
      <c r="BN186" s="3">
        <f t="shared" si="147"/>
        <v>0</v>
      </c>
      <c r="BO186" s="3">
        <f t="shared" si="148"/>
        <v>0</v>
      </c>
      <c r="BP186" s="3">
        <f t="shared" si="149"/>
        <v>0</v>
      </c>
      <c r="BQ186" s="3">
        <f t="shared" si="150"/>
        <v>120</v>
      </c>
      <c r="BR186">
        <v>16</v>
      </c>
      <c r="BS186" s="3">
        <f t="shared" si="151"/>
        <v>136</v>
      </c>
      <c r="BT186" s="3">
        <f t="shared" si="185"/>
        <v>0</v>
      </c>
      <c r="BU186" s="3" t="b">
        <f t="shared" si="152"/>
        <v>1</v>
      </c>
      <c r="BV186" s="3">
        <f t="shared" si="153"/>
        <v>1</v>
      </c>
      <c r="BW186" s="3">
        <f t="shared" si="154"/>
        <v>11094</v>
      </c>
      <c r="BX186" s="3">
        <f t="shared" si="155"/>
        <v>6</v>
      </c>
      <c r="BY186" s="3" t="str">
        <f t="shared" si="156"/>
        <v>Sun</v>
      </c>
      <c r="BZ186" s="20" t="str">
        <f t="shared" si="181"/>
        <v>Sun</v>
      </c>
      <c r="CA186" s="3">
        <f t="shared" si="158"/>
        <v>6</v>
      </c>
      <c r="CB186" s="24">
        <f t="shared" si="182"/>
        <v>6</v>
      </c>
      <c r="CD186" t="s">
        <v>501</v>
      </c>
      <c r="CH186">
        <v>0</v>
      </c>
      <c r="CI186" s="22">
        <f t="shared" si="160"/>
        <v>0</v>
      </c>
      <c r="CJ186" t="s">
        <v>297</v>
      </c>
      <c r="CK186" s="2">
        <v>61</v>
      </c>
      <c r="CL186" s="20" t="e">
        <f>#REF!</f>
        <v>#REF!</v>
      </c>
    </row>
    <row r="187" spans="1:90" ht="12.75" customHeight="1">
      <c r="A187" s="2">
        <f t="shared" si="187"/>
        <v>185</v>
      </c>
      <c r="B187" t="s">
        <v>4</v>
      </c>
      <c r="C187">
        <v>1880</v>
      </c>
      <c r="D187" s="3">
        <f t="shared" si="122"/>
        <v>7.75</v>
      </c>
      <c r="E187" s="3">
        <f t="shared" si="123"/>
        <v>7</v>
      </c>
      <c r="F187" s="3">
        <f t="shared" si="124"/>
        <v>10957</v>
      </c>
      <c r="G187">
        <v>5</v>
      </c>
      <c r="H187" s="3">
        <f t="shared" si="125"/>
        <v>124</v>
      </c>
      <c r="I187" s="3">
        <f t="shared" si="126"/>
        <v>-3</v>
      </c>
      <c r="J187" s="3">
        <f t="shared" si="127"/>
        <v>-1</v>
      </c>
      <c r="K187" s="3">
        <f t="shared" si="128"/>
        <v>0</v>
      </c>
      <c r="L187" s="3">
        <f t="shared" si="129"/>
        <v>0</v>
      </c>
      <c r="M187" s="3">
        <f t="shared" si="130"/>
        <v>0</v>
      </c>
      <c r="N187" s="3">
        <f t="shared" si="131"/>
        <v>120</v>
      </c>
      <c r="O187">
        <v>28</v>
      </c>
      <c r="P187" s="3">
        <f t="shared" si="177"/>
        <v>0</v>
      </c>
      <c r="Q187" s="3">
        <f t="shared" si="178"/>
        <v>148</v>
      </c>
      <c r="R187" s="3" t="b">
        <f t="shared" si="134"/>
        <v>1</v>
      </c>
      <c r="S187" s="3">
        <f t="shared" si="135"/>
        <v>1</v>
      </c>
      <c r="T187" s="3">
        <f t="shared" si="179"/>
        <v>11106</v>
      </c>
      <c r="U187" s="3">
        <f t="shared" si="137"/>
        <v>4</v>
      </c>
      <c r="V187" s="18" t="str">
        <f t="shared" si="138"/>
        <v>Fri</v>
      </c>
      <c r="W187" s="1" t="s">
        <v>7</v>
      </c>
      <c r="X187" s="3">
        <f t="shared" si="139"/>
        <v>19</v>
      </c>
      <c r="Y187" s="3">
        <f t="shared" si="140"/>
        <v>6</v>
      </c>
      <c r="Z187" s="3">
        <f t="shared" si="180"/>
        <v>0</v>
      </c>
      <c r="AA187" s="3">
        <f t="shared" si="142"/>
        <v>11100</v>
      </c>
      <c r="AB187" t="s">
        <v>395</v>
      </c>
      <c r="AC187" t="s">
        <v>47</v>
      </c>
      <c r="AD187" s="26" t="s">
        <v>14</v>
      </c>
      <c r="AG187" s="27" t="s">
        <v>323</v>
      </c>
      <c r="AK187" t="s">
        <v>396</v>
      </c>
      <c r="AL187" t="s">
        <v>85</v>
      </c>
      <c r="AM187" t="s">
        <v>930</v>
      </c>
      <c r="AN187" s="31" t="s">
        <v>982</v>
      </c>
      <c r="AO187" s="26" t="s">
        <v>57</v>
      </c>
      <c r="AP187" s="26" t="str">
        <f t="shared" si="161"/>
        <v/>
      </c>
      <c r="AQ187" s="26" t="str">
        <f t="shared" si="162"/>
        <v/>
      </c>
      <c r="AR187" s="26" t="str">
        <f t="shared" si="163"/>
        <v/>
      </c>
      <c r="AS187" s="26" t="str">
        <f t="shared" si="164"/>
        <v/>
      </c>
      <c r="AT187" s="26">
        <f t="shared" si="165"/>
        <v>5</v>
      </c>
      <c r="AU187" s="26" t="str">
        <f t="shared" si="166"/>
        <v/>
      </c>
      <c r="AV187" s="26" t="str">
        <f t="shared" si="167"/>
        <v/>
      </c>
      <c r="AW187" s="26" t="str">
        <f t="shared" si="168"/>
        <v/>
      </c>
      <c r="AX187" s="26" t="str">
        <f t="shared" si="169"/>
        <v/>
      </c>
      <c r="AY187" s="26" t="str">
        <f t="shared" si="170"/>
        <v/>
      </c>
      <c r="AZ187" s="26" t="str">
        <f t="shared" si="171"/>
        <v/>
      </c>
      <c r="BA187" s="26" t="str">
        <f t="shared" si="172"/>
        <v/>
      </c>
      <c r="BB187" s="26" t="str">
        <f t="shared" si="173"/>
        <v/>
      </c>
      <c r="BC187" s="26" t="str">
        <f t="shared" si="174"/>
        <v/>
      </c>
      <c r="BD187" s="26" t="str">
        <f t="shared" si="175"/>
        <v/>
      </c>
      <c r="BE187" s="26">
        <f t="shared" si="176"/>
        <v>5</v>
      </c>
      <c r="BF187" s="2">
        <v>1880</v>
      </c>
      <c r="BG187" s="5">
        <f t="shared" si="183"/>
        <v>7.75</v>
      </c>
      <c r="BH187" s="5">
        <f t="shared" si="143"/>
        <v>7</v>
      </c>
      <c r="BI187" s="5">
        <f t="shared" si="184"/>
        <v>10957</v>
      </c>
      <c r="BJ187">
        <v>5</v>
      </c>
      <c r="BK187" s="4">
        <f t="shared" si="144"/>
        <v>124</v>
      </c>
      <c r="BL187" s="3">
        <f t="shared" si="145"/>
        <v>-3</v>
      </c>
      <c r="BM187" s="3">
        <f t="shared" si="146"/>
        <v>-1</v>
      </c>
      <c r="BN187" s="3">
        <f t="shared" si="147"/>
        <v>0</v>
      </c>
      <c r="BO187" s="3">
        <f t="shared" si="148"/>
        <v>0</v>
      </c>
      <c r="BP187" s="3">
        <f t="shared" si="149"/>
        <v>0</v>
      </c>
      <c r="BQ187" s="3">
        <f t="shared" si="150"/>
        <v>120</v>
      </c>
      <c r="BR187">
        <v>16</v>
      </c>
      <c r="BS187" s="3">
        <f t="shared" si="151"/>
        <v>136</v>
      </c>
      <c r="BT187" s="3">
        <f t="shared" si="185"/>
        <v>0</v>
      </c>
      <c r="BU187" s="3" t="b">
        <f t="shared" si="152"/>
        <v>1</v>
      </c>
      <c r="BV187" s="3">
        <f t="shared" si="153"/>
        <v>1</v>
      </c>
      <c r="BW187" s="3">
        <f t="shared" si="154"/>
        <v>11094</v>
      </c>
      <c r="BX187" s="3">
        <f t="shared" si="155"/>
        <v>6</v>
      </c>
      <c r="BY187" s="3" t="str">
        <f t="shared" si="156"/>
        <v>Sun</v>
      </c>
      <c r="BZ187" s="20" t="str">
        <f t="shared" si="181"/>
        <v>Sun</v>
      </c>
      <c r="CA187" s="3">
        <f t="shared" si="158"/>
        <v>6</v>
      </c>
      <c r="CB187" s="24">
        <f t="shared" si="182"/>
        <v>6</v>
      </c>
      <c r="CD187" t="s">
        <v>501</v>
      </c>
      <c r="CH187">
        <v>0</v>
      </c>
      <c r="CI187" s="22">
        <f t="shared" si="160"/>
        <v>0</v>
      </c>
      <c r="CJ187" t="s">
        <v>297</v>
      </c>
      <c r="CK187" s="2">
        <v>61</v>
      </c>
      <c r="CL187" s="20" t="e">
        <f>#REF!</f>
        <v>#REF!</v>
      </c>
    </row>
    <row r="188" spans="1:90">
      <c r="A188" s="2">
        <f t="shared" si="187"/>
        <v>186</v>
      </c>
      <c r="B188" t="s">
        <v>4</v>
      </c>
      <c r="C188">
        <v>1880</v>
      </c>
      <c r="D188" s="3">
        <f t="shared" si="122"/>
        <v>7.75</v>
      </c>
      <c r="E188" s="3">
        <f t="shared" si="123"/>
        <v>7</v>
      </c>
      <c r="F188" s="3">
        <f t="shared" si="124"/>
        <v>10957</v>
      </c>
      <c r="G188">
        <v>5</v>
      </c>
      <c r="H188" s="3">
        <f t="shared" si="125"/>
        <v>124</v>
      </c>
      <c r="I188" s="3">
        <f t="shared" si="126"/>
        <v>-3</v>
      </c>
      <c r="J188" s="3">
        <f t="shared" si="127"/>
        <v>-1</v>
      </c>
      <c r="K188" s="3">
        <f t="shared" si="128"/>
        <v>0</v>
      </c>
      <c r="L188" s="3">
        <f t="shared" si="129"/>
        <v>0</v>
      </c>
      <c r="M188" s="3">
        <f t="shared" si="130"/>
        <v>0</v>
      </c>
      <c r="N188" s="3">
        <f t="shared" si="131"/>
        <v>120</v>
      </c>
      <c r="O188">
        <v>28</v>
      </c>
      <c r="P188" s="3">
        <f t="shared" si="177"/>
        <v>0</v>
      </c>
      <c r="Q188" s="3">
        <f t="shared" si="178"/>
        <v>148</v>
      </c>
      <c r="R188" s="3" t="b">
        <f t="shared" si="134"/>
        <v>1</v>
      </c>
      <c r="S188" s="3">
        <f t="shared" si="135"/>
        <v>1</v>
      </c>
      <c r="T188" s="3">
        <f t="shared" si="179"/>
        <v>11106</v>
      </c>
      <c r="U188" s="3">
        <f t="shared" si="137"/>
        <v>4</v>
      </c>
      <c r="V188" s="18" t="str">
        <f t="shared" si="138"/>
        <v>Fri</v>
      </c>
      <c r="W188" s="1" t="s">
        <v>7</v>
      </c>
      <c r="X188" s="3">
        <f t="shared" si="139"/>
        <v>19</v>
      </c>
      <c r="Y188" s="3">
        <f t="shared" si="140"/>
        <v>6</v>
      </c>
      <c r="Z188" s="3">
        <f t="shared" si="180"/>
        <v>0</v>
      </c>
      <c r="AA188" s="3">
        <f t="shared" si="142"/>
        <v>11100</v>
      </c>
      <c r="AB188" t="s">
        <v>398</v>
      </c>
      <c r="AC188" t="s">
        <v>69</v>
      </c>
      <c r="AD188" s="26" t="s">
        <v>14</v>
      </c>
      <c r="AG188" s="27" t="s">
        <v>323</v>
      </c>
      <c r="AK188" t="s">
        <v>396</v>
      </c>
      <c r="AL188" t="s">
        <v>85</v>
      </c>
      <c r="AM188" t="s">
        <v>930</v>
      </c>
      <c r="AN188" s="31" t="s">
        <v>982</v>
      </c>
      <c r="AO188" s="26" t="s">
        <v>57</v>
      </c>
      <c r="AP188" s="26" t="str">
        <f t="shared" si="161"/>
        <v/>
      </c>
      <c r="AQ188" s="26" t="str">
        <f t="shared" si="162"/>
        <v/>
      </c>
      <c r="AR188" s="26" t="str">
        <f t="shared" si="163"/>
        <v/>
      </c>
      <c r="AS188" s="26" t="str">
        <f t="shared" si="164"/>
        <v/>
      </c>
      <c r="AT188" s="26">
        <f t="shared" si="165"/>
        <v>5</v>
      </c>
      <c r="AU188" s="26" t="str">
        <f t="shared" si="166"/>
        <v/>
      </c>
      <c r="AV188" s="26" t="str">
        <f t="shared" si="167"/>
        <v/>
      </c>
      <c r="AW188" s="26" t="str">
        <f t="shared" si="168"/>
        <v/>
      </c>
      <c r="AX188" s="26" t="str">
        <f t="shared" si="169"/>
        <v/>
      </c>
      <c r="AY188" s="26" t="str">
        <f t="shared" si="170"/>
        <v/>
      </c>
      <c r="AZ188" s="26" t="str">
        <f t="shared" si="171"/>
        <v/>
      </c>
      <c r="BA188" s="26" t="str">
        <f t="shared" si="172"/>
        <v/>
      </c>
      <c r="BB188" s="26" t="str">
        <f t="shared" si="173"/>
        <v/>
      </c>
      <c r="BC188" s="26" t="str">
        <f t="shared" si="174"/>
        <v/>
      </c>
      <c r="BD188" s="26" t="str">
        <f t="shared" si="175"/>
        <v/>
      </c>
      <c r="BE188" s="26">
        <f t="shared" si="176"/>
        <v>5</v>
      </c>
      <c r="BF188" s="2">
        <v>1880</v>
      </c>
      <c r="BG188" s="5">
        <f t="shared" si="183"/>
        <v>7.75</v>
      </c>
      <c r="BH188" s="5">
        <f t="shared" si="143"/>
        <v>7</v>
      </c>
      <c r="BI188" s="5">
        <f t="shared" si="184"/>
        <v>10957</v>
      </c>
      <c r="BJ188">
        <v>5</v>
      </c>
      <c r="BK188" s="4">
        <f t="shared" si="144"/>
        <v>124</v>
      </c>
      <c r="BL188" s="3">
        <f t="shared" si="145"/>
        <v>-3</v>
      </c>
      <c r="BM188" s="3">
        <f t="shared" si="146"/>
        <v>-1</v>
      </c>
      <c r="BN188" s="3">
        <f t="shared" si="147"/>
        <v>0</v>
      </c>
      <c r="BO188" s="3">
        <f t="shared" si="148"/>
        <v>0</v>
      </c>
      <c r="BP188" s="3">
        <f t="shared" si="149"/>
        <v>0</v>
      </c>
      <c r="BQ188" s="3">
        <f t="shared" si="150"/>
        <v>120</v>
      </c>
      <c r="BR188">
        <v>16</v>
      </c>
      <c r="BS188" s="3">
        <f t="shared" si="151"/>
        <v>136</v>
      </c>
      <c r="BT188" s="3">
        <f t="shared" si="185"/>
        <v>0</v>
      </c>
      <c r="BU188" s="3" t="b">
        <f t="shared" si="152"/>
        <v>1</v>
      </c>
      <c r="BV188" s="3">
        <f t="shared" si="153"/>
        <v>1</v>
      </c>
      <c r="BW188" s="3">
        <f t="shared" si="154"/>
        <v>11094</v>
      </c>
      <c r="BX188" s="3">
        <f t="shared" si="155"/>
        <v>6</v>
      </c>
      <c r="BY188" s="3" t="str">
        <f t="shared" si="156"/>
        <v>Sun</v>
      </c>
      <c r="BZ188" s="20" t="str">
        <f t="shared" si="181"/>
        <v>Sun</v>
      </c>
      <c r="CA188" s="3">
        <f t="shared" si="158"/>
        <v>6</v>
      </c>
      <c r="CB188" s="24">
        <f t="shared" si="182"/>
        <v>6</v>
      </c>
      <c r="CD188" t="s">
        <v>503</v>
      </c>
      <c r="CE188" t="s">
        <v>504</v>
      </c>
      <c r="CF188" t="s">
        <v>576</v>
      </c>
      <c r="CG188">
        <v>30</v>
      </c>
      <c r="CH188">
        <v>0</v>
      </c>
      <c r="CI188" s="22">
        <f t="shared" si="160"/>
        <v>0</v>
      </c>
      <c r="CJ188" t="s">
        <v>297</v>
      </c>
      <c r="CK188" s="2">
        <v>61</v>
      </c>
      <c r="CL188" s="20" t="e">
        <f>#REF!</f>
        <v>#REF!</v>
      </c>
    </row>
    <row r="189" spans="1:90" ht="12.75" customHeight="1">
      <c r="A189" s="2">
        <f t="shared" si="187"/>
        <v>187</v>
      </c>
      <c r="B189" t="s">
        <v>4</v>
      </c>
      <c r="C189">
        <v>1880</v>
      </c>
      <c r="D189" s="3">
        <f t="shared" si="122"/>
        <v>7.75</v>
      </c>
      <c r="E189" s="3">
        <f t="shared" si="123"/>
        <v>7</v>
      </c>
      <c r="F189" s="3">
        <f t="shared" si="124"/>
        <v>10957</v>
      </c>
      <c r="G189">
        <v>5</v>
      </c>
      <c r="H189" s="3">
        <f t="shared" si="125"/>
        <v>124</v>
      </c>
      <c r="I189" s="3">
        <f t="shared" si="126"/>
        <v>-3</v>
      </c>
      <c r="J189" s="3">
        <f t="shared" si="127"/>
        <v>-1</v>
      </c>
      <c r="K189" s="3">
        <f t="shared" si="128"/>
        <v>0</v>
      </c>
      <c r="L189" s="3">
        <f t="shared" si="129"/>
        <v>0</v>
      </c>
      <c r="M189" s="3">
        <f t="shared" si="130"/>
        <v>0</v>
      </c>
      <c r="N189" s="3">
        <f t="shared" si="131"/>
        <v>120</v>
      </c>
      <c r="O189">
        <v>28</v>
      </c>
      <c r="P189" s="3">
        <f t="shared" si="177"/>
        <v>0</v>
      </c>
      <c r="Q189" s="3">
        <f t="shared" si="178"/>
        <v>148</v>
      </c>
      <c r="R189" s="3" t="b">
        <f t="shared" si="134"/>
        <v>1</v>
      </c>
      <c r="S189" s="3">
        <f t="shared" si="135"/>
        <v>1</v>
      </c>
      <c r="T189" s="3">
        <f t="shared" si="179"/>
        <v>11106</v>
      </c>
      <c r="U189" s="3">
        <f t="shared" si="137"/>
        <v>4</v>
      </c>
      <c r="V189" s="18" t="str">
        <f t="shared" si="138"/>
        <v>Fri</v>
      </c>
      <c r="W189" s="1" t="s">
        <v>7</v>
      </c>
      <c r="X189" s="3">
        <f t="shared" si="139"/>
        <v>19</v>
      </c>
      <c r="Y189" s="3">
        <f t="shared" si="140"/>
        <v>6</v>
      </c>
      <c r="Z189" s="3">
        <f t="shared" si="180"/>
        <v>0</v>
      </c>
      <c r="AA189" s="3">
        <f t="shared" si="142"/>
        <v>11100</v>
      </c>
      <c r="AB189" t="s">
        <v>404</v>
      </c>
      <c r="AC189" t="s">
        <v>64</v>
      </c>
      <c r="AD189" s="26" t="s">
        <v>14</v>
      </c>
      <c r="AH189" t="s">
        <v>122</v>
      </c>
      <c r="AI189" t="s">
        <v>930</v>
      </c>
      <c r="AK189" t="s">
        <v>405</v>
      </c>
      <c r="AL189" t="s">
        <v>124</v>
      </c>
      <c r="AM189" t="s">
        <v>930</v>
      </c>
      <c r="AN189" s="26" t="s">
        <v>979</v>
      </c>
      <c r="AO189" s="26" t="s">
        <v>24</v>
      </c>
      <c r="AP189" s="26">
        <f t="shared" si="161"/>
        <v>1</v>
      </c>
      <c r="AQ189" s="26" t="str">
        <f t="shared" si="162"/>
        <v/>
      </c>
      <c r="AR189" s="26" t="str">
        <f t="shared" si="163"/>
        <v/>
      </c>
      <c r="AS189" s="26" t="str">
        <f t="shared" si="164"/>
        <v/>
      </c>
      <c r="AT189" s="26" t="str">
        <f t="shared" si="165"/>
        <v/>
      </c>
      <c r="AU189" s="26" t="str">
        <f t="shared" si="166"/>
        <v/>
      </c>
      <c r="AV189" s="26" t="str">
        <f t="shared" si="167"/>
        <v/>
      </c>
      <c r="AW189" s="26" t="str">
        <f t="shared" si="168"/>
        <v/>
      </c>
      <c r="AX189" s="26" t="str">
        <f t="shared" si="169"/>
        <v/>
      </c>
      <c r="AY189" s="26" t="str">
        <f t="shared" si="170"/>
        <v/>
      </c>
      <c r="AZ189" s="26" t="str">
        <f t="shared" si="171"/>
        <v/>
      </c>
      <c r="BA189" s="26" t="str">
        <f t="shared" si="172"/>
        <v/>
      </c>
      <c r="BB189" s="26" t="str">
        <f t="shared" si="173"/>
        <v/>
      </c>
      <c r="BC189" s="26" t="str">
        <f t="shared" si="174"/>
        <v/>
      </c>
      <c r="BD189" s="26" t="str">
        <f t="shared" si="175"/>
        <v/>
      </c>
      <c r="BE189" s="26">
        <f t="shared" si="176"/>
        <v>1</v>
      </c>
      <c r="BF189" s="2">
        <v>1880</v>
      </c>
      <c r="BG189" s="5">
        <f t="shared" si="183"/>
        <v>7.75</v>
      </c>
      <c r="BH189" s="5">
        <f t="shared" si="143"/>
        <v>7</v>
      </c>
      <c r="BI189" s="5">
        <f t="shared" si="184"/>
        <v>10957</v>
      </c>
      <c r="BJ189">
        <v>5</v>
      </c>
      <c r="BK189" s="4">
        <f t="shared" si="144"/>
        <v>124</v>
      </c>
      <c r="BL189" s="3">
        <f t="shared" si="145"/>
        <v>-3</v>
      </c>
      <c r="BM189" s="3">
        <f t="shared" si="146"/>
        <v>-1</v>
      </c>
      <c r="BN189" s="3">
        <f t="shared" si="147"/>
        <v>0</v>
      </c>
      <c r="BO189" s="3">
        <f t="shared" si="148"/>
        <v>0</v>
      </c>
      <c r="BP189" s="3">
        <f t="shared" si="149"/>
        <v>0</v>
      </c>
      <c r="BQ189" s="3">
        <f t="shared" si="150"/>
        <v>120</v>
      </c>
      <c r="BR189">
        <v>16</v>
      </c>
      <c r="BS189" s="3">
        <f t="shared" si="151"/>
        <v>136</v>
      </c>
      <c r="BT189" s="3">
        <f t="shared" si="185"/>
        <v>0</v>
      </c>
      <c r="BU189" s="3" t="b">
        <f t="shared" si="152"/>
        <v>1</v>
      </c>
      <c r="BV189" s="3">
        <f t="shared" si="153"/>
        <v>1</v>
      </c>
      <c r="BW189" s="3">
        <f t="shared" si="154"/>
        <v>11094</v>
      </c>
      <c r="BX189" s="3">
        <f t="shared" si="155"/>
        <v>6</v>
      </c>
      <c r="BY189" s="3" t="str">
        <f t="shared" si="156"/>
        <v>Sun</v>
      </c>
      <c r="BZ189" s="20" t="str">
        <f t="shared" si="181"/>
        <v>Sun</v>
      </c>
      <c r="CA189" s="3">
        <f t="shared" si="158"/>
        <v>6</v>
      </c>
      <c r="CB189" s="24">
        <f t="shared" si="182"/>
        <v>6</v>
      </c>
      <c r="CD189" t="s">
        <v>503</v>
      </c>
      <c r="CE189" t="s">
        <v>504</v>
      </c>
      <c r="CF189" t="s">
        <v>508</v>
      </c>
      <c r="CG189">
        <v>60</v>
      </c>
      <c r="CH189">
        <v>0</v>
      </c>
      <c r="CI189" s="22">
        <f t="shared" si="160"/>
        <v>0</v>
      </c>
      <c r="CJ189" t="s">
        <v>297</v>
      </c>
      <c r="CK189" s="2">
        <v>62</v>
      </c>
      <c r="CL189" s="20" t="e">
        <f>#REF!</f>
        <v>#REF!</v>
      </c>
    </row>
    <row r="190" spans="1:90" ht="12.75" customHeight="1">
      <c r="A190" s="2">
        <f t="shared" si="187"/>
        <v>188</v>
      </c>
      <c r="B190" t="s">
        <v>4</v>
      </c>
      <c r="C190">
        <v>1880</v>
      </c>
      <c r="D190" s="3">
        <f t="shared" si="122"/>
        <v>7.75</v>
      </c>
      <c r="E190" s="3">
        <f t="shared" si="123"/>
        <v>7</v>
      </c>
      <c r="F190" s="3">
        <f t="shared" si="124"/>
        <v>10957</v>
      </c>
      <c r="G190">
        <v>5</v>
      </c>
      <c r="H190" s="3">
        <f t="shared" si="125"/>
        <v>124</v>
      </c>
      <c r="I190" s="3">
        <f t="shared" si="126"/>
        <v>-3</v>
      </c>
      <c r="J190" s="3">
        <f t="shared" si="127"/>
        <v>-1</v>
      </c>
      <c r="K190" s="3">
        <f t="shared" si="128"/>
        <v>0</v>
      </c>
      <c r="L190" s="3">
        <f t="shared" si="129"/>
        <v>0</v>
      </c>
      <c r="M190" s="3">
        <f t="shared" si="130"/>
        <v>0</v>
      </c>
      <c r="N190" s="3">
        <f t="shared" si="131"/>
        <v>120</v>
      </c>
      <c r="O190">
        <v>28</v>
      </c>
      <c r="P190" s="3">
        <f t="shared" si="177"/>
        <v>0</v>
      </c>
      <c r="Q190" s="3">
        <f t="shared" si="178"/>
        <v>148</v>
      </c>
      <c r="R190" s="3" t="b">
        <f t="shared" si="134"/>
        <v>1</v>
      </c>
      <c r="S190" s="3">
        <f t="shared" si="135"/>
        <v>1</v>
      </c>
      <c r="T190" s="3">
        <f t="shared" si="179"/>
        <v>11106</v>
      </c>
      <c r="U190" s="3">
        <f t="shared" si="137"/>
        <v>4</v>
      </c>
      <c r="V190" s="18" t="str">
        <f t="shared" si="138"/>
        <v>Fri</v>
      </c>
      <c r="W190" s="1" t="s">
        <v>7</v>
      </c>
      <c r="X190" s="3">
        <f t="shared" si="139"/>
        <v>19</v>
      </c>
      <c r="Y190" s="3">
        <f t="shared" si="140"/>
        <v>6</v>
      </c>
      <c r="Z190" s="3">
        <f t="shared" si="180"/>
        <v>0</v>
      </c>
      <c r="AA190" s="3">
        <f t="shared" si="142"/>
        <v>11100</v>
      </c>
      <c r="AB190" t="s">
        <v>60</v>
      </c>
      <c r="AC190" t="s">
        <v>47</v>
      </c>
      <c r="AD190" s="26" t="s">
        <v>14</v>
      </c>
      <c r="AE190" t="s">
        <v>390</v>
      </c>
      <c r="AF190" t="s">
        <v>974</v>
      </c>
      <c r="AH190" t="s">
        <v>153</v>
      </c>
      <c r="AI190" t="s">
        <v>929</v>
      </c>
      <c r="AK190" t="s">
        <v>391</v>
      </c>
      <c r="AL190" t="s">
        <v>392</v>
      </c>
      <c r="AM190" t="s">
        <v>929</v>
      </c>
      <c r="AN190" s="26" t="s">
        <v>979</v>
      </c>
      <c r="AO190" s="26" t="s">
        <v>24</v>
      </c>
      <c r="AP190" s="26">
        <f t="shared" si="161"/>
        <v>1</v>
      </c>
      <c r="AQ190" s="26" t="str">
        <f t="shared" si="162"/>
        <v/>
      </c>
      <c r="AR190" s="26" t="str">
        <f t="shared" si="163"/>
        <v/>
      </c>
      <c r="AS190" s="26" t="str">
        <f t="shared" si="164"/>
        <v/>
      </c>
      <c r="AT190" s="26" t="str">
        <f t="shared" si="165"/>
        <v/>
      </c>
      <c r="AU190" s="26" t="str">
        <f t="shared" si="166"/>
        <v/>
      </c>
      <c r="AV190" s="26" t="str">
        <f t="shared" si="167"/>
        <v/>
      </c>
      <c r="AW190" s="26" t="str">
        <f t="shared" si="168"/>
        <v/>
      </c>
      <c r="AX190" s="26" t="str">
        <f t="shared" si="169"/>
        <v/>
      </c>
      <c r="AY190" s="26" t="str">
        <f t="shared" si="170"/>
        <v/>
      </c>
      <c r="AZ190" s="26" t="str">
        <f t="shared" si="171"/>
        <v/>
      </c>
      <c r="BA190" s="26" t="str">
        <f t="shared" si="172"/>
        <v/>
      </c>
      <c r="BB190" s="26" t="str">
        <f t="shared" si="173"/>
        <v/>
      </c>
      <c r="BC190" s="26" t="str">
        <f t="shared" si="174"/>
        <v/>
      </c>
      <c r="BD190" s="26" t="str">
        <f t="shared" si="175"/>
        <v/>
      </c>
      <c r="BE190" s="26">
        <f t="shared" si="176"/>
        <v>1</v>
      </c>
      <c r="BF190" s="2">
        <v>1880</v>
      </c>
      <c r="BG190" s="5">
        <f t="shared" si="183"/>
        <v>7.75</v>
      </c>
      <c r="BH190" s="5">
        <f t="shared" si="143"/>
        <v>7</v>
      </c>
      <c r="BI190" s="5">
        <f t="shared" si="184"/>
        <v>10957</v>
      </c>
      <c r="BJ190">
        <v>5</v>
      </c>
      <c r="BK190" s="4">
        <f t="shared" si="144"/>
        <v>124</v>
      </c>
      <c r="BL190" s="3">
        <f t="shared" si="145"/>
        <v>-3</v>
      </c>
      <c r="BM190" s="3">
        <f t="shared" si="146"/>
        <v>-1</v>
      </c>
      <c r="BN190" s="3">
        <f t="shared" si="147"/>
        <v>0</v>
      </c>
      <c r="BO190" s="3">
        <f t="shared" si="148"/>
        <v>0</v>
      </c>
      <c r="BP190" s="3">
        <f t="shared" si="149"/>
        <v>0</v>
      </c>
      <c r="BQ190" s="3">
        <f t="shared" si="150"/>
        <v>120</v>
      </c>
      <c r="BR190">
        <v>22</v>
      </c>
      <c r="BS190" s="3">
        <f t="shared" si="151"/>
        <v>142</v>
      </c>
      <c r="BT190" s="3">
        <f t="shared" si="185"/>
        <v>0</v>
      </c>
      <c r="BU190" s="3" t="b">
        <f t="shared" si="152"/>
        <v>1</v>
      </c>
      <c r="BV190" s="3">
        <f t="shared" si="153"/>
        <v>1</v>
      </c>
      <c r="BW190" s="3">
        <f t="shared" si="154"/>
        <v>11100</v>
      </c>
      <c r="BX190" s="3">
        <f t="shared" si="155"/>
        <v>5</v>
      </c>
      <c r="BY190" s="3" t="str">
        <f t="shared" si="156"/>
        <v>Sat</v>
      </c>
      <c r="BZ190" s="20" t="str">
        <f t="shared" si="181"/>
        <v>Sat</v>
      </c>
      <c r="CA190" s="3">
        <f t="shared" si="158"/>
        <v>0</v>
      </c>
      <c r="CB190" s="24">
        <f t="shared" si="182"/>
        <v>0</v>
      </c>
      <c r="CD190" t="s">
        <v>503</v>
      </c>
      <c r="CE190" t="s">
        <v>517</v>
      </c>
      <c r="CF190" t="s">
        <v>505</v>
      </c>
      <c r="CG190">
        <v>120</v>
      </c>
      <c r="CH190">
        <v>14</v>
      </c>
      <c r="CI190" s="22">
        <f t="shared" si="160"/>
        <v>3.8356164383561646E-2</v>
      </c>
      <c r="CJ190" t="s">
        <v>297</v>
      </c>
      <c r="CK190" s="2">
        <v>61</v>
      </c>
      <c r="CL190" s="20" t="e">
        <f>#REF!</f>
        <v>#REF!</v>
      </c>
    </row>
    <row r="191" spans="1:90" ht="12.75" customHeight="1">
      <c r="A191" s="2">
        <f t="shared" si="187"/>
        <v>189</v>
      </c>
      <c r="B191" t="s">
        <v>4</v>
      </c>
      <c r="C191">
        <v>1880</v>
      </c>
      <c r="D191" s="3">
        <f t="shared" si="122"/>
        <v>7.75</v>
      </c>
      <c r="E191" s="3">
        <f t="shared" si="123"/>
        <v>7</v>
      </c>
      <c r="F191" s="3">
        <f t="shared" si="124"/>
        <v>10957</v>
      </c>
      <c r="G191">
        <v>5</v>
      </c>
      <c r="H191" s="3">
        <f t="shared" si="125"/>
        <v>124</v>
      </c>
      <c r="I191" s="3">
        <f t="shared" si="126"/>
        <v>-3</v>
      </c>
      <c r="J191" s="3">
        <f t="shared" si="127"/>
        <v>-1</v>
      </c>
      <c r="K191" s="3">
        <f t="shared" si="128"/>
        <v>0</v>
      </c>
      <c r="L191" s="3">
        <f t="shared" si="129"/>
        <v>0</v>
      </c>
      <c r="M191" s="3">
        <f t="shared" si="130"/>
        <v>0</v>
      </c>
      <c r="N191" s="3">
        <f t="shared" si="131"/>
        <v>120</v>
      </c>
      <c r="O191">
        <v>28</v>
      </c>
      <c r="P191" s="3">
        <f t="shared" si="177"/>
        <v>0</v>
      </c>
      <c r="Q191" s="3">
        <f t="shared" si="178"/>
        <v>148</v>
      </c>
      <c r="R191" s="3" t="b">
        <f t="shared" si="134"/>
        <v>1</v>
      </c>
      <c r="S191" s="3">
        <f t="shared" si="135"/>
        <v>1</v>
      </c>
      <c r="T191" s="3">
        <f t="shared" si="179"/>
        <v>11106</v>
      </c>
      <c r="U191" s="3">
        <f t="shared" si="137"/>
        <v>4</v>
      </c>
      <c r="V191" s="18" t="str">
        <f t="shared" si="138"/>
        <v>Fri</v>
      </c>
      <c r="W191" s="1" t="s">
        <v>7</v>
      </c>
      <c r="X191" s="3">
        <f t="shared" si="139"/>
        <v>19</v>
      </c>
      <c r="Y191" s="3">
        <f t="shared" si="140"/>
        <v>6</v>
      </c>
      <c r="Z191" s="3">
        <f t="shared" si="180"/>
        <v>0</v>
      </c>
      <c r="AA191" s="3">
        <f t="shared" si="142"/>
        <v>11100</v>
      </c>
      <c r="AB191" t="s">
        <v>386</v>
      </c>
      <c r="AC191" t="s">
        <v>98</v>
      </c>
      <c r="AD191" s="26" t="s">
        <v>14</v>
      </c>
      <c r="AG191" s="27" t="s">
        <v>403</v>
      </c>
      <c r="AK191" t="s">
        <v>388</v>
      </c>
      <c r="AL191" t="s">
        <v>389</v>
      </c>
      <c r="AM191" t="s">
        <v>930</v>
      </c>
      <c r="AN191" s="26" t="s">
        <v>978</v>
      </c>
      <c r="AO191" s="26" t="s">
        <v>40</v>
      </c>
      <c r="AP191" s="26" t="str">
        <f t="shared" si="161"/>
        <v/>
      </c>
      <c r="AQ191" s="26">
        <f t="shared" si="162"/>
        <v>2</v>
      </c>
      <c r="AR191" s="26" t="str">
        <f t="shared" si="163"/>
        <v/>
      </c>
      <c r="AS191" s="26" t="str">
        <f t="shared" si="164"/>
        <v/>
      </c>
      <c r="AT191" s="26" t="str">
        <f t="shared" si="165"/>
        <v/>
      </c>
      <c r="AU191" s="26" t="str">
        <f t="shared" si="166"/>
        <v/>
      </c>
      <c r="AV191" s="26" t="str">
        <f t="shared" si="167"/>
        <v/>
      </c>
      <c r="AW191" s="26" t="str">
        <f t="shared" si="168"/>
        <v/>
      </c>
      <c r="AX191" s="26" t="str">
        <f t="shared" si="169"/>
        <v/>
      </c>
      <c r="AY191" s="26" t="str">
        <f t="shared" si="170"/>
        <v/>
      </c>
      <c r="AZ191" s="26" t="str">
        <f t="shared" si="171"/>
        <v/>
      </c>
      <c r="BA191" s="26" t="str">
        <f t="shared" si="172"/>
        <v/>
      </c>
      <c r="BB191" s="26" t="str">
        <f t="shared" si="173"/>
        <v/>
      </c>
      <c r="BC191" s="26" t="str">
        <f t="shared" si="174"/>
        <v/>
      </c>
      <c r="BD191" s="26" t="str">
        <f t="shared" si="175"/>
        <v/>
      </c>
      <c r="BE191" s="26">
        <f t="shared" si="176"/>
        <v>2</v>
      </c>
      <c r="BF191" s="2">
        <v>1880</v>
      </c>
      <c r="BG191" s="5">
        <f t="shared" si="183"/>
        <v>7.75</v>
      </c>
      <c r="BH191" s="5">
        <f t="shared" si="143"/>
        <v>7</v>
      </c>
      <c r="BI191" s="5">
        <f t="shared" si="184"/>
        <v>10957</v>
      </c>
      <c r="BJ191">
        <v>5</v>
      </c>
      <c r="BK191" s="4">
        <f t="shared" si="144"/>
        <v>124</v>
      </c>
      <c r="BL191" s="3">
        <f t="shared" si="145"/>
        <v>-3</v>
      </c>
      <c r="BM191" s="3">
        <f t="shared" si="146"/>
        <v>-1</v>
      </c>
      <c r="BN191" s="3">
        <f t="shared" si="147"/>
        <v>0</v>
      </c>
      <c r="BO191" s="3">
        <f t="shared" si="148"/>
        <v>0</v>
      </c>
      <c r="BP191" s="3">
        <f t="shared" si="149"/>
        <v>0</v>
      </c>
      <c r="BQ191" s="3">
        <f t="shared" si="150"/>
        <v>120</v>
      </c>
      <c r="BR191">
        <v>15</v>
      </c>
      <c r="BS191" s="3">
        <f t="shared" si="151"/>
        <v>135</v>
      </c>
      <c r="BT191" s="3">
        <f t="shared" si="185"/>
        <v>0</v>
      </c>
      <c r="BU191" s="3" t="b">
        <f t="shared" si="152"/>
        <v>1</v>
      </c>
      <c r="BV191" s="3">
        <f t="shared" si="153"/>
        <v>1</v>
      </c>
      <c r="BW191" s="3">
        <f t="shared" si="154"/>
        <v>11093</v>
      </c>
      <c r="BX191" s="3">
        <f t="shared" si="155"/>
        <v>5</v>
      </c>
      <c r="BY191" s="3" t="str">
        <f t="shared" si="156"/>
        <v>Sat</v>
      </c>
      <c r="BZ191" s="20" t="str">
        <f t="shared" si="181"/>
        <v>Sat</v>
      </c>
      <c r="CA191" s="3">
        <f t="shared" si="158"/>
        <v>7</v>
      </c>
      <c r="CB191" s="24">
        <f t="shared" si="182"/>
        <v>7</v>
      </c>
      <c r="CD191" t="s">
        <v>503</v>
      </c>
      <c r="CE191" t="s">
        <v>513</v>
      </c>
      <c r="CF191" t="s">
        <v>514</v>
      </c>
      <c r="CH191">
        <v>30</v>
      </c>
      <c r="CI191" s="22">
        <f t="shared" si="160"/>
        <v>8.2191780821917804E-2</v>
      </c>
      <c r="CJ191" t="s">
        <v>297</v>
      </c>
      <c r="CK191" s="2">
        <v>62</v>
      </c>
      <c r="CL191" s="20" t="e">
        <f>#REF!</f>
        <v>#REF!</v>
      </c>
    </row>
    <row r="192" spans="1:90" ht="12.75" customHeight="1">
      <c r="A192" s="2">
        <f t="shared" si="187"/>
        <v>190</v>
      </c>
      <c r="B192" t="s">
        <v>4</v>
      </c>
      <c r="C192">
        <v>1880</v>
      </c>
      <c r="D192" s="3">
        <f t="shared" si="122"/>
        <v>7.75</v>
      </c>
      <c r="E192" s="3">
        <f t="shared" si="123"/>
        <v>7</v>
      </c>
      <c r="F192" s="3">
        <f t="shared" si="124"/>
        <v>10957</v>
      </c>
      <c r="G192">
        <v>5</v>
      </c>
      <c r="H192" s="3">
        <f t="shared" si="125"/>
        <v>124</v>
      </c>
      <c r="I192" s="3">
        <f t="shared" si="126"/>
        <v>-3</v>
      </c>
      <c r="J192" s="3">
        <f t="shared" si="127"/>
        <v>-1</v>
      </c>
      <c r="K192" s="3">
        <f t="shared" si="128"/>
        <v>0</v>
      </c>
      <c r="L192" s="3">
        <f t="shared" si="129"/>
        <v>0</v>
      </c>
      <c r="M192" s="3">
        <f t="shared" si="130"/>
        <v>0</v>
      </c>
      <c r="N192" s="3">
        <f t="shared" si="131"/>
        <v>120</v>
      </c>
      <c r="O192">
        <v>28</v>
      </c>
      <c r="P192" s="3">
        <f t="shared" si="177"/>
        <v>0</v>
      </c>
      <c r="Q192" s="3">
        <f t="shared" si="178"/>
        <v>148</v>
      </c>
      <c r="R192" s="3" t="b">
        <f t="shared" si="134"/>
        <v>1</v>
      </c>
      <c r="S192" s="3">
        <f t="shared" si="135"/>
        <v>1</v>
      </c>
      <c r="T192" s="3">
        <f t="shared" si="179"/>
        <v>11106</v>
      </c>
      <c r="U192" s="3">
        <f t="shared" si="137"/>
        <v>4</v>
      </c>
      <c r="V192" s="18" t="str">
        <f t="shared" si="138"/>
        <v>Fri</v>
      </c>
      <c r="W192" s="1" t="s">
        <v>7</v>
      </c>
      <c r="X192" s="3">
        <f t="shared" si="139"/>
        <v>19</v>
      </c>
      <c r="Y192" s="3">
        <f t="shared" si="140"/>
        <v>6</v>
      </c>
      <c r="Z192" s="3">
        <f t="shared" si="180"/>
        <v>0</v>
      </c>
      <c r="AA192" s="3">
        <f t="shared" si="142"/>
        <v>11100</v>
      </c>
      <c r="AB192" t="s">
        <v>393</v>
      </c>
      <c r="AC192" t="s">
        <v>47</v>
      </c>
      <c r="AD192" s="26" t="s">
        <v>14</v>
      </c>
      <c r="AH192" t="s">
        <v>167</v>
      </c>
      <c r="AI192" t="s">
        <v>929</v>
      </c>
      <c r="AK192" t="s">
        <v>394</v>
      </c>
      <c r="AN192" s="26" t="s">
        <v>979</v>
      </c>
      <c r="AO192" s="26" t="s">
        <v>24</v>
      </c>
      <c r="AP192" s="26">
        <f t="shared" si="161"/>
        <v>1</v>
      </c>
      <c r="AQ192" s="26" t="str">
        <f t="shared" si="162"/>
        <v/>
      </c>
      <c r="AR192" s="26" t="str">
        <f t="shared" si="163"/>
        <v/>
      </c>
      <c r="AS192" s="26" t="str">
        <f t="shared" si="164"/>
        <v/>
      </c>
      <c r="AT192" s="26" t="str">
        <f t="shared" si="165"/>
        <v/>
      </c>
      <c r="AU192" s="26" t="str">
        <f t="shared" si="166"/>
        <v/>
      </c>
      <c r="AV192" s="26" t="str">
        <f t="shared" si="167"/>
        <v/>
      </c>
      <c r="AW192" s="26" t="str">
        <f t="shared" si="168"/>
        <v/>
      </c>
      <c r="AX192" s="26" t="str">
        <f t="shared" si="169"/>
        <v/>
      </c>
      <c r="AY192" s="26" t="str">
        <f t="shared" si="170"/>
        <v/>
      </c>
      <c r="AZ192" s="26" t="str">
        <f t="shared" si="171"/>
        <v/>
      </c>
      <c r="BA192" s="26" t="str">
        <f t="shared" si="172"/>
        <v/>
      </c>
      <c r="BB192" s="26" t="str">
        <f t="shared" si="173"/>
        <v/>
      </c>
      <c r="BC192" s="26" t="str">
        <f t="shared" si="174"/>
        <v/>
      </c>
      <c r="BD192" s="26" t="str">
        <f t="shared" si="175"/>
        <v/>
      </c>
      <c r="BE192" s="26">
        <f t="shared" si="176"/>
        <v>1</v>
      </c>
      <c r="BF192" s="2">
        <v>1880</v>
      </c>
      <c r="BG192" s="5">
        <f t="shared" si="183"/>
        <v>7.75</v>
      </c>
      <c r="BH192" s="5">
        <f t="shared" si="143"/>
        <v>7</v>
      </c>
      <c r="BI192" s="5">
        <f t="shared" si="184"/>
        <v>10957</v>
      </c>
      <c r="BJ192">
        <v>5</v>
      </c>
      <c r="BK192" s="4">
        <f t="shared" si="144"/>
        <v>124</v>
      </c>
      <c r="BL192" s="3">
        <f t="shared" si="145"/>
        <v>-3</v>
      </c>
      <c r="BM192" s="3">
        <f t="shared" si="146"/>
        <v>-1</v>
      </c>
      <c r="BN192" s="3">
        <f t="shared" si="147"/>
        <v>0</v>
      </c>
      <c r="BO192" s="3">
        <f t="shared" si="148"/>
        <v>0</v>
      </c>
      <c r="BP192" s="3">
        <f t="shared" si="149"/>
        <v>0</v>
      </c>
      <c r="BQ192" s="3">
        <f t="shared" si="150"/>
        <v>120</v>
      </c>
      <c r="BR192">
        <v>22</v>
      </c>
      <c r="BS192" s="3">
        <f t="shared" si="151"/>
        <v>142</v>
      </c>
      <c r="BT192" s="3">
        <f t="shared" si="185"/>
        <v>0</v>
      </c>
      <c r="BU192" s="3" t="b">
        <f t="shared" si="152"/>
        <v>1</v>
      </c>
      <c r="BV192" s="3">
        <f t="shared" si="153"/>
        <v>1</v>
      </c>
      <c r="BW192" s="3">
        <f t="shared" si="154"/>
        <v>11100</v>
      </c>
      <c r="BX192" s="3">
        <f t="shared" si="155"/>
        <v>5</v>
      </c>
      <c r="BY192" s="3" t="str">
        <f t="shared" si="156"/>
        <v>Sat</v>
      </c>
      <c r="BZ192" s="20" t="str">
        <f t="shared" si="181"/>
        <v>Sat</v>
      </c>
      <c r="CA192" s="3">
        <f t="shared" si="158"/>
        <v>0</v>
      </c>
      <c r="CB192" s="24">
        <f t="shared" si="182"/>
        <v>0</v>
      </c>
      <c r="CD192" t="s">
        <v>503</v>
      </c>
      <c r="CE192" t="s">
        <v>517</v>
      </c>
      <c r="CF192" t="s">
        <v>575</v>
      </c>
      <c r="CG192">
        <v>60</v>
      </c>
      <c r="CH192">
        <v>0</v>
      </c>
      <c r="CI192" s="22">
        <f t="shared" si="160"/>
        <v>0</v>
      </c>
      <c r="CJ192" t="s">
        <v>297</v>
      </c>
      <c r="CK192" s="2">
        <v>61</v>
      </c>
      <c r="CL192" s="20" t="e">
        <f>#REF!</f>
        <v>#REF!</v>
      </c>
    </row>
    <row r="193" spans="1:90" ht="12.75" customHeight="1">
      <c r="A193" s="2">
        <f t="shared" si="187"/>
        <v>191</v>
      </c>
      <c r="B193" t="s">
        <v>4</v>
      </c>
      <c r="C193">
        <v>1880</v>
      </c>
      <c r="D193" s="3">
        <f t="shared" si="122"/>
        <v>7.75</v>
      </c>
      <c r="E193" s="3">
        <f t="shared" si="123"/>
        <v>7</v>
      </c>
      <c r="F193" s="3">
        <f t="shared" si="124"/>
        <v>10957</v>
      </c>
      <c r="G193">
        <v>6</v>
      </c>
      <c r="H193" s="3">
        <f t="shared" si="125"/>
        <v>155</v>
      </c>
      <c r="I193" s="3">
        <f t="shared" si="126"/>
        <v>-3</v>
      </c>
      <c r="J193" s="3">
        <f t="shared" si="127"/>
        <v>-1</v>
      </c>
      <c r="K193" s="3">
        <f t="shared" si="128"/>
        <v>0</v>
      </c>
      <c r="L193" s="3">
        <f t="shared" si="129"/>
        <v>0</v>
      </c>
      <c r="M193" s="3">
        <f t="shared" si="130"/>
        <v>0</v>
      </c>
      <c r="N193" s="3">
        <f t="shared" si="131"/>
        <v>151</v>
      </c>
      <c r="O193">
        <v>4</v>
      </c>
      <c r="P193" s="3">
        <f t="shared" si="177"/>
        <v>0</v>
      </c>
      <c r="Q193" s="3">
        <f t="shared" si="178"/>
        <v>155</v>
      </c>
      <c r="R193" s="3" t="b">
        <f t="shared" si="134"/>
        <v>1</v>
      </c>
      <c r="S193" s="3">
        <f t="shared" si="135"/>
        <v>1</v>
      </c>
      <c r="T193" s="3">
        <f t="shared" si="179"/>
        <v>11113</v>
      </c>
      <c r="U193" s="3">
        <f t="shared" si="137"/>
        <v>4</v>
      </c>
      <c r="V193" s="18" t="str">
        <f t="shared" si="138"/>
        <v>Fri</v>
      </c>
      <c r="W193" s="1" t="s">
        <v>5</v>
      </c>
      <c r="X193" s="3">
        <f t="shared" si="139"/>
        <v>13</v>
      </c>
      <c r="Y193" s="3">
        <f t="shared" si="140"/>
        <v>4</v>
      </c>
      <c r="Z193" s="3">
        <f t="shared" si="180"/>
        <v>0</v>
      </c>
      <c r="AA193" s="3">
        <f t="shared" si="142"/>
        <v>11109</v>
      </c>
      <c r="AB193" t="s">
        <v>417</v>
      </c>
      <c r="AC193" t="s">
        <v>418</v>
      </c>
      <c r="AD193" s="26" t="s">
        <v>14</v>
      </c>
      <c r="AE193" t="s">
        <v>419</v>
      </c>
      <c r="AF193" t="s">
        <v>972</v>
      </c>
      <c r="AH193" t="s">
        <v>206</v>
      </c>
      <c r="AI193" t="s">
        <v>929</v>
      </c>
      <c r="AK193" t="s">
        <v>420</v>
      </c>
      <c r="AN193" s="26" t="s">
        <v>980</v>
      </c>
      <c r="AO193" s="26" t="s">
        <v>32</v>
      </c>
      <c r="AP193" s="26" t="str">
        <f t="shared" si="161"/>
        <v/>
      </c>
      <c r="AQ193" s="26" t="str">
        <f t="shared" si="162"/>
        <v/>
      </c>
      <c r="AR193" s="26">
        <f t="shared" si="163"/>
        <v>3</v>
      </c>
      <c r="AS193" s="26" t="str">
        <f t="shared" si="164"/>
        <v/>
      </c>
      <c r="AT193" s="26" t="str">
        <f t="shared" si="165"/>
        <v/>
      </c>
      <c r="AU193" s="26" t="str">
        <f t="shared" si="166"/>
        <v/>
      </c>
      <c r="AV193" s="26" t="str">
        <f t="shared" si="167"/>
        <v/>
      </c>
      <c r="AW193" s="26" t="str">
        <f t="shared" si="168"/>
        <v/>
      </c>
      <c r="AX193" s="26" t="str">
        <f t="shared" si="169"/>
        <v/>
      </c>
      <c r="AY193" s="26" t="str">
        <f t="shared" si="170"/>
        <v/>
      </c>
      <c r="AZ193" s="26" t="str">
        <f t="shared" si="171"/>
        <v/>
      </c>
      <c r="BA193" s="26" t="str">
        <f t="shared" si="172"/>
        <v/>
      </c>
      <c r="BB193" s="26" t="str">
        <f t="shared" si="173"/>
        <v/>
      </c>
      <c r="BC193" s="26" t="str">
        <f t="shared" si="174"/>
        <v/>
      </c>
      <c r="BD193" s="26" t="str">
        <f t="shared" si="175"/>
        <v/>
      </c>
      <c r="BE193" s="26">
        <f t="shared" si="176"/>
        <v>3</v>
      </c>
      <c r="BF193" s="2">
        <v>1880</v>
      </c>
      <c r="BG193" s="5">
        <f t="shared" si="183"/>
        <v>7.75</v>
      </c>
      <c r="BH193" s="5">
        <f t="shared" si="143"/>
        <v>7</v>
      </c>
      <c r="BI193" s="5">
        <f t="shared" si="184"/>
        <v>10957</v>
      </c>
      <c r="BJ193">
        <v>5</v>
      </c>
      <c r="BK193" s="4">
        <f t="shared" si="144"/>
        <v>124</v>
      </c>
      <c r="BL193" s="3">
        <f t="shared" si="145"/>
        <v>-3</v>
      </c>
      <c r="BM193" s="3">
        <f t="shared" si="146"/>
        <v>-1</v>
      </c>
      <c r="BN193" s="3">
        <f t="shared" si="147"/>
        <v>0</v>
      </c>
      <c r="BO193" s="3">
        <f t="shared" si="148"/>
        <v>0</v>
      </c>
      <c r="BP193" s="3">
        <f t="shared" si="149"/>
        <v>0</v>
      </c>
      <c r="BQ193" s="3">
        <f t="shared" si="150"/>
        <v>120</v>
      </c>
      <c r="BR193">
        <v>31</v>
      </c>
      <c r="BS193" s="3">
        <f t="shared" si="151"/>
        <v>151</v>
      </c>
      <c r="BT193" s="3">
        <f t="shared" si="185"/>
        <v>0</v>
      </c>
      <c r="BU193" s="3" t="b">
        <f t="shared" si="152"/>
        <v>1</v>
      </c>
      <c r="BV193" s="3">
        <f t="shared" si="153"/>
        <v>1</v>
      </c>
      <c r="BW193" s="3">
        <f t="shared" si="154"/>
        <v>11109</v>
      </c>
      <c r="BX193" s="3">
        <f t="shared" si="155"/>
        <v>0</v>
      </c>
      <c r="BY193" s="3" t="str">
        <f t="shared" si="156"/>
        <v>Mon</v>
      </c>
      <c r="BZ193" s="20" t="str">
        <f t="shared" si="181"/>
        <v>Mon</v>
      </c>
      <c r="CA193" s="3">
        <f t="shared" si="158"/>
        <v>0</v>
      </c>
      <c r="CB193" s="24">
        <f t="shared" si="182"/>
        <v>0</v>
      </c>
      <c r="CD193" t="s">
        <v>512</v>
      </c>
      <c r="CI193" s="22">
        <f t="shared" si="160"/>
        <v>0</v>
      </c>
      <c r="CJ193" t="s">
        <v>297</v>
      </c>
      <c r="CK193" s="2">
        <v>65</v>
      </c>
      <c r="CL193" s="20" t="e">
        <f>#REF!</f>
        <v>#REF!</v>
      </c>
    </row>
    <row r="194" spans="1:90" ht="12.75" customHeight="1">
      <c r="A194" s="2">
        <f t="shared" si="187"/>
        <v>192</v>
      </c>
      <c r="B194" t="s">
        <v>4</v>
      </c>
      <c r="C194">
        <v>1880</v>
      </c>
      <c r="D194" s="3">
        <f t="shared" si="122"/>
        <v>7.75</v>
      </c>
      <c r="E194" s="3">
        <f t="shared" si="123"/>
        <v>7</v>
      </c>
      <c r="F194" s="3">
        <f t="shared" si="124"/>
        <v>10957</v>
      </c>
      <c r="G194">
        <v>6</v>
      </c>
      <c r="H194" s="3">
        <f t="shared" si="125"/>
        <v>155</v>
      </c>
      <c r="I194" s="3">
        <f t="shared" si="126"/>
        <v>-3</v>
      </c>
      <c r="J194" s="3">
        <f t="shared" si="127"/>
        <v>-1</v>
      </c>
      <c r="K194" s="3">
        <f t="shared" si="128"/>
        <v>0</v>
      </c>
      <c r="L194" s="3">
        <f t="shared" si="129"/>
        <v>0</v>
      </c>
      <c r="M194" s="3">
        <f t="shared" si="130"/>
        <v>0</v>
      </c>
      <c r="N194" s="3">
        <f t="shared" si="131"/>
        <v>151</v>
      </c>
      <c r="O194">
        <v>4</v>
      </c>
      <c r="P194" s="3">
        <f t="shared" si="177"/>
        <v>0</v>
      </c>
      <c r="Q194" s="3">
        <f t="shared" si="178"/>
        <v>155</v>
      </c>
      <c r="R194" s="3" t="b">
        <f t="shared" si="134"/>
        <v>1</v>
      </c>
      <c r="S194" s="3">
        <f t="shared" si="135"/>
        <v>1</v>
      </c>
      <c r="T194" s="3">
        <f t="shared" si="179"/>
        <v>11113</v>
      </c>
      <c r="U194" s="3">
        <f t="shared" si="137"/>
        <v>4</v>
      </c>
      <c r="V194" s="18" t="str">
        <f t="shared" si="138"/>
        <v>Fri</v>
      </c>
      <c r="W194" s="1" t="s">
        <v>5</v>
      </c>
      <c r="X194" s="3">
        <f t="shared" si="139"/>
        <v>13</v>
      </c>
      <c r="Y194" s="3">
        <f t="shared" si="140"/>
        <v>4</v>
      </c>
      <c r="Z194" s="3">
        <f t="shared" si="180"/>
        <v>0</v>
      </c>
      <c r="AA194" s="3">
        <f t="shared" si="142"/>
        <v>11109</v>
      </c>
      <c r="AB194" t="s">
        <v>207</v>
      </c>
      <c r="AC194" t="s">
        <v>103</v>
      </c>
      <c r="AD194" s="26" t="s">
        <v>14</v>
      </c>
      <c r="AE194" t="s">
        <v>421</v>
      </c>
      <c r="AF194" t="s">
        <v>972</v>
      </c>
      <c r="AG194" s="27" t="s">
        <v>409</v>
      </c>
      <c r="AK194" t="s">
        <v>422</v>
      </c>
      <c r="AN194" s="26" t="s">
        <v>978</v>
      </c>
      <c r="AO194" s="26" t="s">
        <v>18</v>
      </c>
      <c r="AP194" s="26" t="str">
        <f t="shared" si="161"/>
        <v/>
      </c>
      <c r="AQ194" s="26" t="str">
        <f t="shared" si="162"/>
        <v/>
      </c>
      <c r="AR194" s="26" t="str">
        <f t="shared" si="163"/>
        <v/>
      </c>
      <c r="AS194" s="26" t="str">
        <f t="shared" si="164"/>
        <v/>
      </c>
      <c r="AT194" s="26" t="str">
        <f t="shared" si="165"/>
        <v/>
      </c>
      <c r="AU194" s="26" t="str">
        <f t="shared" si="166"/>
        <v/>
      </c>
      <c r="AV194" s="26" t="str">
        <f t="shared" si="167"/>
        <v/>
      </c>
      <c r="AW194" s="26" t="str">
        <f t="shared" si="168"/>
        <v/>
      </c>
      <c r="AX194" s="26" t="str">
        <f t="shared" si="169"/>
        <v/>
      </c>
      <c r="AY194" s="26" t="str">
        <f t="shared" si="170"/>
        <v/>
      </c>
      <c r="AZ194" s="26">
        <f t="shared" si="171"/>
        <v>11</v>
      </c>
      <c r="BA194" s="26" t="str">
        <f t="shared" si="172"/>
        <v/>
      </c>
      <c r="BB194" s="26" t="str">
        <f t="shared" si="173"/>
        <v/>
      </c>
      <c r="BC194" s="26" t="str">
        <f t="shared" si="174"/>
        <v/>
      </c>
      <c r="BD194" s="26" t="str">
        <f t="shared" si="175"/>
        <v/>
      </c>
      <c r="BE194" s="26">
        <f t="shared" si="176"/>
        <v>11</v>
      </c>
      <c r="BF194" s="2">
        <v>1880</v>
      </c>
      <c r="BG194" s="5">
        <f t="shared" si="183"/>
        <v>7.75</v>
      </c>
      <c r="BH194" s="5">
        <f t="shared" si="143"/>
        <v>7</v>
      </c>
      <c r="BI194" s="5">
        <f t="shared" si="184"/>
        <v>10957</v>
      </c>
      <c r="BJ194">
        <v>5</v>
      </c>
      <c r="BK194" s="4">
        <f t="shared" si="144"/>
        <v>124</v>
      </c>
      <c r="BL194" s="3">
        <f t="shared" si="145"/>
        <v>-3</v>
      </c>
      <c r="BM194" s="3">
        <f t="shared" si="146"/>
        <v>-1</v>
      </c>
      <c r="BN194" s="3">
        <f t="shared" si="147"/>
        <v>0</v>
      </c>
      <c r="BO194" s="3">
        <f t="shared" si="148"/>
        <v>0</v>
      </c>
      <c r="BP194" s="3">
        <f t="shared" si="149"/>
        <v>0</v>
      </c>
      <c r="BQ194" s="3">
        <f t="shared" si="150"/>
        <v>120</v>
      </c>
      <c r="BR194">
        <v>23</v>
      </c>
      <c r="BS194" s="3">
        <f t="shared" si="151"/>
        <v>143</v>
      </c>
      <c r="BT194" s="3">
        <f t="shared" si="185"/>
        <v>0</v>
      </c>
      <c r="BU194" s="3" t="b">
        <f t="shared" si="152"/>
        <v>1</v>
      </c>
      <c r="BV194" s="3">
        <f t="shared" si="153"/>
        <v>1</v>
      </c>
      <c r="BW194" s="3">
        <f t="shared" si="154"/>
        <v>11101</v>
      </c>
      <c r="BX194" s="3">
        <f t="shared" si="155"/>
        <v>6</v>
      </c>
      <c r="BY194" s="3" t="str">
        <f t="shared" si="156"/>
        <v>Sun</v>
      </c>
      <c r="BZ194" s="20" t="str">
        <f t="shared" si="181"/>
        <v>Sun</v>
      </c>
      <c r="CA194" s="3">
        <f t="shared" si="158"/>
        <v>8</v>
      </c>
      <c r="CB194" s="24">
        <f t="shared" si="182"/>
        <v>8</v>
      </c>
      <c r="CD194" t="s">
        <v>503</v>
      </c>
      <c r="CE194" t="s">
        <v>504</v>
      </c>
      <c r="CF194" t="s">
        <v>571</v>
      </c>
      <c r="CG194">
        <v>30</v>
      </c>
      <c r="CI194" s="22">
        <f t="shared" si="160"/>
        <v>0</v>
      </c>
      <c r="CJ194" t="s">
        <v>297</v>
      </c>
      <c r="CK194" s="2">
        <v>65</v>
      </c>
      <c r="CL194" s="20" t="e">
        <f>#REF!</f>
        <v>#REF!</v>
      </c>
    </row>
    <row r="195" spans="1:90" ht="12.75" customHeight="1">
      <c r="A195" s="2">
        <f t="shared" si="187"/>
        <v>193</v>
      </c>
      <c r="B195" t="s">
        <v>4</v>
      </c>
      <c r="C195">
        <v>1880</v>
      </c>
      <c r="D195" s="3">
        <f t="shared" si="122"/>
        <v>7.75</v>
      </c>
      <c r="E195" s="3">
        <f t="shared" si="123"/>
        <v>7</v>
      </c>
      <c r="F195" s="3">
        <f t="shared" si="124"/>
        <v>10957</v>
      </c>
      <c r="G195">
        <v>6</v>
      </c>
      <c r="H195" s="3">
        <f t="shared" si="125"/>
        <v>155</v>
      </c>
      <c r="I195" s="3">
        <f t="shared" si="126"/>
        <v>-3</v>
      </c>
      <c r="J195" s="3">
        <f t="shared" si="127"/>
        <v>-1</v>
      </c>
      <c r="K195" s="3">
        <f t="shared" si="128"/>
        <v>0</v>
      </c>
      <c r="L195" s="3">
        <f t="shared" si="129"/>
        <v>0</v>
      </c>
      <c r="M195" s="3">
        <f t="shared" si="130"/>
        <v>0</v>
      </c>
      <c r="N195" s="3">
        <f t="shared" si="131"/>
        <v>151</v>
      </c>
      <c r="O195">
        <v>4</v>
      </c>
      <c r="P195" s="3">
        <f t="shared" si="177"/>
        <v>0</v>
      </c>
      <c r="Q195" s="3">
        <f t="shared" si="178"/>
        <v>155</v>
      </c>
      <c r="R195" s="3" t="b">
        <f t="shared" si="134"/>
        <v>1</v>
      </c>
      <c r="S195" s="3">
        <f t="shared" si="135"/>
        <v>1</v>
      </c>
      <c r="T195" s="3">
        <f t="shared" si="179"/>
        <v>11113</v>
      </c>
      <c r="U195" s="3">
        <f t="shared" si="137"/>
        <v>4</v>
      </c>
      <c r="V195" s="18" t="str">
        <f t="shared" si="138"/>
        <v>Fri</v>
      </c>
      <c r="W195" s="1" t="s">
        <v>7</v>
      </c>
      <c r="X195" s="3">
        <f t="shared" si="139"/>
        <v>19</v>
      </c>
      <c r="Y195" s="3">
        <f t="shared" si="140"/>
        <v>6</v>
      </c>
      <c r="Z195" s="3">
        <f t="shared" si="180"/>
        <v>0</v>
      </c>
      <c r="AA195" s="3">
        <f t="shared" si="142"/>
        <v>11107</v>
      </c>
      <c r="AB195" t="s">
        <v>254</v>
      </c>
      <c r="AC195" t="s">
        <v>29</v>
      </c>
      <c r="AD195" s="26" t="s">
        <v>14</v>
      </c>
      <c r="AH195" t="s">
        <v>60</v>
      </c>
      <c r="AI195" t="s">
        <v>930</v>
      </c>
      <c r="AK195" t="s">
        <v>364</v>
      </c>
      <c r="AL195" t="s">
        <v>63</v>
      </c>
      <c r="AM195" t="s">
        <v>930</v>
      </c>
      <c r="AN195" s="26" t="s">
        <v>979</v>
      </c>
      <c r="AO195" s="26" t="s">
        <v>24</v>
      </c>
      <c r="AP195" s="26">
        <f t="shared" si="161"/>
        <v>1</v>
      </c>
      <c r="AQ195" s="26" t="str">
        <f t="shared" si="162"/>
        <v/>
      </c>
      <c r="AR195" s="26" t="str">
        <f t="shared" si="163"/>
        <v/>
      </c>
      <c r="AS195" s="26" t="str">
        <f t="shared" si="164"/>
        <v/>
      </c>
      <c r="AT195" s="26" t="str">
        <f t="shared" si="165"/>
        <v/>
      </c>
      <c r="AU195" s="26" t="str">
        <f t="shared" si="166"/>
        <v/>
      </c>
      <c r="AV195" s="26" t="str">
        <f t="shared" si="167"/>
        <v/>
      </c>
      <c r="AW195" s="26" t="str">
        <f t="shared" si="168"/>
        <v/>
      </c>
      <c r="AX195" s="26" t="str">
        <f t="shared" si="169"/>
        <v/>
      </c>
      <c r="AY195" s="26" t="str">
        <f t="shared" si="170"/>
        <v/>
      </c>
      <c r="AZ195" s="26" t="str">
        <f t="shared" si="171"/>
        <v/>
      </c>
      <c r="BA195" s="26" t="str">
        <f t="shared" si="172"/>
        <v/>
      </c>
      <c r="BB195" s="26" t="str">
        <f t="shared" si="173"/>
        <v/>
      </c>
      <c r="BC195" s="26" t="str">
        <f t="shared" si="174"/>
        <v/>
      </c>
      <c r="BD195" s="26" t="str">
        <f t="shared" si="175"/>
        <v/>
      </c>
      <c r="BE195" s="26">
        <f t="shared" si="176"/>
        <v>1</v>
      </c>
      <c r="BF195" s="2">
        <v>0</v>
      </c>
      <c r="BG195" s="5">
        <f t="shared" si="183"/>
        <v>-462.25</v>
      </c>
      <c r="BH195" s="5">
        <f t="shared" si="143"/>
        <v>-463</v>
      </c>
      <c r="BI195" s="5">
        <f t="shared" si="184"/>
        <v>-675713</v>
      </c>
      <c r="BJ195" t="s">
        <v>500</v>
      </c>
      <c r="BK195" s="4" t="e">
        <f t="shared" si="144"/>
        <v>#VALUE!</v>
      </c>
      <c r="BL195" s="3">
        <f t="shared" si="145"/>
        <v>-3</v>
      </c>
      <c r="BM195" s="3">
        <f t="shared" si="146"/>
        <v>-1</v>
      </c>
      <c r="BN195" s="3">
        <f t="shared" si="147"/>
        <v>-1</v>
      </c>
      <c r="BO195" s="3">
        <f t="shared" si="148"/>
        <v>-1</v>
      </c>
      <c r="BP195" s="3">
        <f t="shared" si="149"/>
        <v>-1</v>
      </c>
      <c r="BQ195" s="3" t="e">
        <f t="shared" si="150"/>
        <v>#VALUE!</v>
      </c>
      <c r="BR195" t="s">
        <v>500</v>
      </c>
      <c r="BS195" s="3" t="e">
        <f t="shared" si="151"/>
        <v>#VALUE!</v>
      </c>
      <c r="BT195" s="3">
        <f t="shared" si="185"/>
        <v>0</v>
      </c>
      <c r="BU195" s="3" t="e">
        <f t="shared" si="152"/>
        <v>#VALUE!</v>
      </c>
      <c r="BV195" s="3" t="e">
        <f t="shared" si="153"/>
        <v>#VALUE!</v>
      </c>
      <c r="BW195" s="3" t="e">
        <f t="shared" si="154"/>
        <v>#VALUE!</v>
      </c>
      <c r="BX195" s="3" t="e">
        <f t="shared" si="155"/>
        <v>#VALUE!</v>
      </c>
      <c r="BY195" s="3" t="e">
        <f t="shared" si="156"/>
        <v>#VALUE!</v>
      </c>
      <c r="BZ195" s="20" t="str">
        <f t="shared" si="181"/>
        <v/>
      </c>
      <c r="CA195" s="3" t="e">
        <f t="shared" si="158"/>
        <v>#VALUE!</v>
      </c>
      <c r="CB195" s="24" t="str">
        <f t="shared" si="182"/>
        <v/>
      </c>
      <c r="CD195" t="s">
        <v>503</v>
      </c>
      <c r="CE195" t="s">
        <v>504</v>
      </c>
      <c r="CF195" t="s">
        <v>508</v>
      </c>
      <c r="CG195">
        <v>60</v>
      </c>
      <c r="CI195" s="22">
        <f t="shared" si="160"/>
        <v>0</v>
      </c>
      <c r="CJ195" t="s">
        <v>297</v>
      </c>
      <c r="CK195" s="2">
        <v>64</v>
      </c>
      <c r="CL195" s="20" t="e">
        <f>#REF!</f>
        <v>#REF!</v>
      </c>
    </row>
    <row r="196" spans="1:90" ht="12.75" customHeight="1">
      <c r="A196" s="2">
        <f t="shared" si="187"/>
        <v>194</v>
      </c>
      <c r="B196" t="s">
        <v>4</v>
      </c>
      <c r="C196">
        <v>1880</v>
      </c>
      <c r="D196" s="3">
        <f t="shared" si="122"/>
        <v>7.75</v>
      </c>
      <c r="E196" s="3">
        <f t="shared" si="123"/>
        <v>7</v>
      </c>
      <c r="F196" s="3">
        <f t="shared" si="124"/>
        <v>10957</v>
      </c>
      <c r="G196">
        <v>6</v>
      </c>
      <c r="H196" s="3">
        <f t="shared" si="125"/>
        <v>155</v>
      </c>
      <c r="I196" s="3">
        <f t="shared" si="126"/>
        <v>-3</v>
      </c>
      <c r="J196" s="3">
        <f t="shared" si="127"/>
        <v>-1</v>
      </c>
      <c r="K196" s="3">
        <f t="shared" si="128"/>
        <v>0</v>
      </c>
      <c r="L196" s="3">
        <f t="shared" si="129"/>
        <v>0</v>
      </c>
      <c r="M196" s="3">
        <f t="shared" si="130"/>
        <v>0</v>
      </c>
      <c r="N196" s="3">
        <f t="shared" si="131"/>
        <v>151</v>
      </c>
      <c r="O196">
        <v>4</v>
      </c>
      <c r="P196" s="3">
        <f t="shared" si="177"/>
        <v>0</v>
      </c>
      <c r="Q196" s="3">
        <f t="shared" si="178"/>
        <v>155</v>
      </c>
      <c r="R196" s="3" t="b">
        <f t="shared" si="134"/>
        <v>1</v>
      </c>
      <c r="S196" s="3">
        <f t="shared" si="135"/>
        <v>1</v>
      </c>
      <c r="T196" s="3">
        <f t="shared" si="179"/>
        <v>11113</v>
      </c>
      <c r="U196" s="3">
        <f t="shared" si="137"/>
        <v>4</v>
      </c>
      <c r="V196" s="18" t="str">
        <f t="shared" si="138"/>
        <v>Fri</v>
      </c>
      <c r="W196" s="1" t="s">
        <v>7</v>
      </c>
      <c r="X196" s="3">
        <f t="shared" si="139"/>
        <v>19</v>
      </c>
      <c r="Y196" s="3">
        <f t="shared" si="140"/>
        <v>6</v>
      </c>
      <c r="Z196" s="3">
        <f t="shared" si="180"/>
        <v>0</v>
      </c>
      <c r="AA196" s="3">
        <f t="shared" si="142"/>
        <v>11107</v>
      </c>
      <c r="AB196" t="s">
        <v>352</v>
      </c>
      <c r="AC196" t="s">
        <v>413</v>
      </c>
      <c r="AD196" s="26" t="s">
        <v>14</v>
      </c>
      <c r="AE196" t="s">
        <v>414</v>
      </c>
      <c r="AG196" s="27" t="s">
        <v>415</v>
      </c>
      <c r="AK196" t="s">
        <v>416</v>
      </c>
      <c r="AL196" t="s">
        <v>224</v>
      </c>
      <c r="AM196" t="s">
        <v>930</v>
      </c>
      <c r="AN196" s="31" t="s">
        <v>982</v>
      </c>
      <c r="AO196" s="26" t="s">
        <v>67</v>
      </c>
      <c r="AP196" s="26" t="str">
        <f t="shared" si="161"/>
        <v/>
      </c>
      <c r="AQ196" s="26" t="str">
        <f t="shared" si="162"/>
        <v/>
      </c>
      <c r="AR196" s="26" t="str">
        <f t="shared" si="163"/>
        <v/>
      </c>
      <c r="AS196" s="26">
        <f t="shared" si="164"/>
        <v>4</v>
      </c>
      <c r="AT196" s="26" t="str">
        <f t="shared" si="165"/>
        <v/>
      </c>
      <c r="AU196" s="26" t="str">
        <f t="shared" si="166"/>
        <v/>
      </c>
      <c r="AV196" s="26" t="str">
        <f t="shared" si="167"/>
        <v/>
      </c>
      <c r="AW196" s="26" t="str">
        <f t="shared" si="168"/>
        <v/>
      </c>
      <c r="AX196" s="26" t="str">
        <f t="shared" si="169"/>
        <v/>
      </c>
      <c r="AY196" s="26" t="str">
        <f t="shared" si="170"/>
        <v/>
      </c>
      <c r="AZ196" s="26" t="str">
        <f t="shared" si="171"/>
        <v/>
      </c>
      <c r="BA196" s="26" t="str">
        <f t="shared" si="172"/>
        <v/>
      </c>
      <c r="BB196" s="26" t="str">
        <f t="shared" si="173"/>
        <v/>
      </c>
      <c r="BC196" s="26" t="str">
        <f t="shared" si="174"/>
        <v/>
      </c>
      <c r="BD196" s="26" t="str">
        <f t="shared" si="175"/>
        <v/>
      </c>
      <c r="BE196" s="26">
        <f t="shared" si="176"/>
        <v>4</v>
      </c>
      <c r="BF196" s="2">
        <v>1880</v>
      </c>
      <c r="BG196" s="5">
        <f t="shared" si="183"/>
        <v>7.75</v>
      </c>
      <c r="BH196" s="5">
        <f t="shared" si="143"/>
        <v>7</v>
      </c>
      <c r="BI196" s="5">
        <f t="shared" si="184"/>
        <v>10957</v>
      </c>
      <c r="BJ196">
        <v>5</v>
      </c>
      <c r="BK196" s="4">
        <f t="shared" si="144"/>
        <v>124</v>
      </c>
      <c r="BL196" s="3">
        <f t="shared" si="145"/>
        <v>-3</v>
      </c>
      <c r="BM196" s="3">
        <f t="shared" si="146"/>
        <v>-1</v>
      </c>
      <c r="BN196" s="3">
        <f t="shared" si="147"/>
        <v>0</v>
      </c>
      <c r="BO196" s="3">
        <f t="shared" si="148"/>
        <v>0</v>
      </c>
      <c r="BP196" s="3">
        <f t="shared" si="149"/>
        <v>0</v>
      </c>
      <c r="BQ196" s="3">
        <f t="shared" si="150"/>
        <v>120</v>
      </c>
      <c r="BR196">
        <v>24</v>
      </c>
      <c r="BS196" s="3">
        <f t="shared" si="151"/>
        <v>144</v>
      </c>
      <c r="BT196" s="3">
        <f t="shared" si="185"/>
        <v>0</v>
      </c>
      <c r="BU196" s="3" t="b">
        <f t="shared" si="152"/>
        <v>1</v>
      </c>
      <c r="BV196" s="3">
        <f t="shared" si="153"/>
        <v>1</v>
      </c>
      <c r="BW196" s="3">
        <f t="shared" si="154"/>
        <v>11102</v>
      </c>
      <c r="BX196" s="3">
        <f t="shared" si="155"/>
        <v>0</v>
      </c>
      <c r="BY196" s="3" t="str">
        <f t="shared" si="156"/>
        <v>Mon</v>
      </c>
      <c r="BZ196" s="20" t="str">
        <f t="shared" si="181"/>
        <v>Mon</v>
      </c>
      <c r="CA196" s="3">
        <f t="shared" si="158"/>
        <v>5</v>
      </c>
      <c r="CB196" s="24">
        <f t="shared" si="182"/>
        <v>5</v>
      </c>
      <c r="CD196" t="s">
        <v>503</v>
      </c>
      <c r="CE196" t="s">
        <v>504</v>
      </c>
      <c r="CF196" t="s">
        <v>579</v>
      </c>
      <c r="CG196">
        <v>480</v>
      </c>
      <c r="CI196" s="22">
        <f t="shared" si="160"/>
        <v>0</v>
      </c>
      <c r="CJ196" t="s">
        <v>297</v>
      </c>
      <c r="CK196" s="2">
        <v>64</v>
      </c>
      <c r="CL196" s="20" t="e">
        <f>#REF!</f>
        <v>#REF!</v>
      </c>
    </row>
    <row r="197" spans="1:90" ht="12.75" hidden="1" customHeight="1">
      <c r="A197" s="2">
        <f t="shared" si="187"/>
        <v>195</v>
      </c>
      <c r="B197" t="s">
        <v>4</v>
      </c>
      <c r="C197">
        <v>1880</v>
      </c>
      <c r="D197" s="3">
        <f t="shared" si="122"/>
        <v>7.75</v>
      </c>
      <c r="E197" s="3">
        <f t="shared" si="123"/>
        <v>7</v>
      </c>
      <c r="F197" s="3">
        <f t="shared" si="124"/>
        <v>10957</v>
      </c>
      <c r="G197">
        <v>6</v>
      </c>
      <c r="H197" s="3">
        <f t="shared" si="125"/>
        <v>155</v>
      </c>
      <c r="I197" s="3">
        <f t="shared" si="126"/>
        <v>-3</v>
      </c>
      <c r="J197" s="3">
        <f t="shared" si="127"/>
        <v>-1</v>
      </c>
      <c r="K197" s="3">
        <f t="shared" si="128"/>
        <v>0</v>
      </c>
      <c r="L197" s="3">
        <f t="shared" si="129"/>
        <v>0</v>
      </c>
      <c r="M197" s="3">
        <f t="shared" si="130"/>
        <v>0</v>
      </c>
      <c r="N197" s="3">
        <f t="shared" si="131"/>
        <v>151</v>
      </c>
      <c r="O197">
        <v>11</v>
      </c>
      <c r="P197" s="3">
        <f t="shared" si="177"/>
        <v>0</v>
      </c>
      <c r="Q197" s="3">
        <f t="shared" si="178"/>
        <v>162</v>
      </c>
      <c r="R197" s="3" t="b">
        <f t="shared" si="134"/>
        <v>1</v>
      </c>
      <c r="S197" s="3">
        <f t="shared" si="135"/>
        <v>1</v>
      </c>
      <c r="T197" s="3">
        <f t="shared" si="179"/>
        <v>11120</v>
      </c>
      <c r="U197" s="3">
        <f t="shared" si="137"/>
        <v>4</v>
      </c>
      <c r="V197" s="18" t="str">
        <f t="shared" si="138"/>
        <v>Fri</v>
      </c>
      <c r="W197" s="1" t="s">
        <v>5</v>
      </c>
      <c r="X197" s="3">
        <f t="shared" si="139"/>
        <v>13</v>
      </c>
      <c r="Y197" s="3">
        <f t="shared" si="140"/>
        <v>4</v>
      </c>
      <c r="Z197" s="3">
        <f t="shared" si="180"/>
        <v>0</v>
      </c>
      <c r="AA197" s="3">
        <f t="shared" si="142"/>
        <v>11116</v>
      </c>
      <c r="AB197" t="s">
        <v>424</v>
      </c>
      <c r="AC197" t="s">
        <v>138</v>
      </c>
      <c r="AD197" s="26" t="s">
        <v>14</v>
      </c>
      <c r="AE197" t="s">
        <v>425</v>
      </c>
      <c r="AF197" t="s">
        <v>48</v>
      </c>
      <c r="AG197" s="27" t="s">
        <v>210</v>
      </c>
      <c r="AK197" t="s">
        <v>426</v>
      </c>
      <c r="AN197" s="26" t="s">
        <v>632</v>
      </c>
      <c r="AO197" s="26" t="s">
        <v>632</v>
      </c>
      <c r="AP197" s="26" t="str">
        <f t="shared" si="161"/>
        <v/>
      </c>
      <c r="AQ197" s="26" t="str">
        <f t="shared" si="162"/>
        <v/>
      </c>
      <c r="AR197" s="26" t="str">
        <f t="shared" si="163"/>
        <v/>
      </c>
      <c r="AS197" s="26" t="str">
        <f t="shared" si="164"/>
        <v/>
      </c>
      <c r="AT197" s="26" t="str">
        <f t="shared" si="165"/>
        <v/>
      </c>
      <c r="AU197" s="26" t="str">
        <f t="shared" si="166"/>
        <v/>
      </c>
      <c r="AV197" s="26" t="str">
        <f t="shared" si="167"/>
        <v/>
      </c>
      <c r="AW197" s="26" t="str">
        <f t="shared" si="168"/>
        <v/>
      </c>
      <c r="AX197" s="26" t="str">
        <f t="shared" si="169"/>
        <v/>
      </c>
      <c r="AY197" s="26" t="str">
        <f t="shared" si="170"/>
        <v/>
      </c>
      <c r="AZ197" s="26" t="str">
        <f t="shared" si="171"/>
        <v/>
      </c>
      <c r="BA197" s="26" t="str">
        <f t="shared" si="172"/>
        <v/>
      </c>
      <c r="BB197" s="26" t="str">
        <f t="shared" si="173"/>
        <v/>
      </c>
      <c r="BC197" s="26">
        <f t="shared" si="174"/>
        <v>14</v>
      </c>
      <c r="BD197" s="26" t="str">
        <f t="shared" si="175"/>
        <v/>
      </c>
      <c r="BE197" s="26">
        <f t="shared" si="176"/>
        <v>14</v>
      </c>
      <c r="BF197" s="2">
        <v>1880</v>
      </c>
      <c r="BG197" s="5">
        <f t="shared" si="183"/>
        <v>7.75</v>
      </c>
      <c r="BH197" s="5">
        <f t="shared" si="143"/>
        <v>7</v>
      </c>
      <c r="BI197" s="5">
        <f t="shared" si="184"/>
        <v>10957</v>
      </c>
      <c r="BJ197">
        <v>4</v>
      </c>
      <c r="BK197" s="4">
        <f t="shared" si="144"/>
        <v>93</v>
      </c>
      <c r="BL197" s="3">
        <f t="shared" si="145"/>
        <v>-3</v>
      </c>
      <c r="BM197" s="3">
        <f t="shared" si="146"/>
        <v>0</v>
      </c>
      <c r="BN197" s="3">
        <f t="shared" si="147"/>
        <v>0</v>
      </c>
      <c r="BO197" s="3">
        <f t="shared" si="148"/>
        <v>0</v>
      </c>
      <c r="BP197" s="3">
        <f t="shared" si="149"/>
        <v>0</v>
      </c>
      <c r="BQ197" s="3">
        <f t="shared" si="150"/>
        <v>90</v>
      </c>
      <c r="BR197">
        <v>28</v>
      </c>
      <c r="BS197" s="3">
        <f t="shared" si="151"/>
        <v>118</v>
      </c>
      <c r="BT197" s="3">
        <f t="shared" si="185"/>
        <v>0</v>
      </c>
      <c r="BU197" s="3" t="b">
        <f t="shared" si="152"/>
        <v>1</v>
      </c>
      <c r="BV197" s="3">
        <f t="shared" si="153"/>
        <v>1</v>
      </c>
      <c r="BW197" s="3">
        <f t="shared" si="154"/>
        <v>11076</v>
      </c>
      <c r="BX197" s="3">
        <f t="shared" si="155"/>
        <v>2</v>
      </c>
      <c r="BY197" s="3" t="str">
        <f t="shared" si="156"/>
        <v>Wed</v>
      </c>
      <c r="BZ197" s="20" t="str">
        <f t="shared" si="181"/>
        <v>Wed</v>
      </c>
      <c r="CA197" s="3">
        <f t="shared" si="158"/>
        <v>40</v>
      </c>
      <c r="CB197" s="24">
        <f t="shared" si="182"/>
        <v>40</v>
      </c>
      <c r="CD197" t="s">
        <v>503</v>
      </c>
      <c r="CE197" t="s">
        <v>504</v>
      </c>
      <c r="CF197" t="s">
        <v>581</v>
      </c>
      <c r="CG197">
        <v>480</v>
      </c>
      <c r="CI197" s="22">
        <f t="shared" si="160"/>
        <v>0</v>
      </c>
      <c r="CJ197" t="s">
        <v>297</v>
      </c>
      <c r="CK197" s="2">
        <v>67</v>
      </c>
      <c r="CL197" s="20" t="e">
        <f>#REF!</f>
        <v>#REF!</v>
      </c>
    </row>
    <row r="198" spans="1:90" ht="12.75" customHeight="1">
      <c r="A198" s="2">
        <f t="shared" si="187"/>
        <v>196</v>
      </c>
      <c r="B198" t="s">
        <v>4</v>
      </c>
      <c r="C198">
        <v>1880</v>
      </c>
      <c r="D198" s="3">
        <f t="shared" si="122"/>
        <v>7.75</v>
      </c>
      <c r="E198" s="3">
        <f t="shared" si="123"/>
        <v>7</v>
      </c>
      <c r="F198" s="3">
        <f t="shared" si="124"/>
        <v>10957</v>
      </c>
      <c r="G198">
        <v>6</v>
      </c>
      <c r="H198" s="3">
        <f t="shared" si="125"/>
        <v>155</v>
      </c>
      <c r="I198" s="3">
        <f t="shared" si="126"/>
        <v>-3</v>
      </c>
      <c r="J198" s="3">
        <f t="shared" si="127"/>
        <v>-1</v>
      </c>
      <c r="K198" s="3">
        <f t="shared" si="128"/>
        <v>0</v>
      </c>
      <c r="L198" s="3">
        <f t="shared" si="129"/>
        <v>0</v>
      </c>
      <c r="M198" s="3">
        <f t="shared" si="130"/>
        <v>0</v>
      </c>
      <c r="N198" s="3">
        <f t="shared" si="131"/>
        <v>151</v>
      </c>
      <c r="O198">
        <v>11</v>
      </c>
      <c r="P198" s="3">
        <f t="shared" si="177"/>
        <v>0</v>
      </c>
      <c r="Q198" s="3">
        <f t="shared" si="178"/>
        <v>162</v>
      </c>
      <c r="R198" s="3" t="b">
        <f t="shared" si="134"/>
        <v>1</v>
      </c>
      <c r="S198" s="3">
        <f t="shared" si="135"/>
        <v>1</v>
      </c>
      <c r="T198" s="3">
        <f t="shared" si="179"/>
        <v>11120</v>
      </c>
      <c r="U198" s="3">
        <f t="shared" si="137"/>
        <v>4</v>
      </c>
      <c r="V198" s="18" t="str">
        <f t="shared" si="138"/>
        <v>Fri</v>
      </c>
      <c r="W198" s="1" t="s">
        <v>7</v>
      </c>
      <c r="X198" s="3">
        <f t="shared" si="139"/>
        <v>19</v>
      </c>
      <c r="Y198" s="3">
        <f t="shared" si="140"/>
        <v>6</v>
      </c>
      <c r="Z198" s="3">
        <f t="shared" si="180"/>
        <v>0</v>
      </c>
      <c r="AA198" s="3">
        <f t="shared" si="142"/>
        <v>11114</v>
      </c>
      <c r="AB198" t="s">
        <v>60</v>
      </c>
      <c r="AC198" t="s">
        <v>34</v>
      </c>
      <c r="AD198" s="26" t="s">
        <v>14</v>
      </c>
      <c r="AF198" t="s">
        <v>974</v>
      </c>
      <c r="AK198" t="s">
        <v>423</v>
      </c>
      <c r="AL198" t="s">
        <v>350</v>
      </c>
      <c r="AM198" t="s">
        <v>930</v>
      </c>
      <c r="AN198" s="26" t="s">
        <v>980</v>
      </c>
      <c r="AO198" s="26" t="s">
        <v>32</v>
      </c>
      <c r="AP198" s="26" t="str">
        <f t="shared" si="161"/>
        <v/>
      </c>
      <c r="AQ198" s="26" t="str">
        <f t="shared" si="162"/>
        <v/>
      </c>
      <c r="AR198" s="26">
        <f t="shared" si="163"/>
        <v>3</v>
      </c>
      <c r="AS198" s="26" t="str">
        <f t="shared" si="164"/>
        <v/>
      </c>
      <c r="AT198" s="26" t="str">
        <f t="shared" si="165"/>
        <v/>
      </c>
      <c r="AU198" s="26" t="str">
        <f t="shared" si="166"/>
        <v/>
      </c>
      <c r="AV198" s="26" t="str">
        <f t="shared" si="167"/>
        <v/>
      </c>
      <c r="AW198" s="26" t="str">
        <f t="shared" si="168"/>
        <v/>
      </c>
      <c r="AX198" s="26" t="str">
        <f t="shared" si="169"/>
        <v/>
      </c>
      <c r="AY198" s="26" t="str">
        <f t="shared" si="170"/>
        <v/>
      </c>
      <c r="AZ198" s="26" t="str">
        <f t="shared" si="171"/>
        <v/>
      </c>
      <c r="BA198" s="26" t="str">
        <f t="shared" si="172"/>
        <v/>
      </c>
      <c r="BB198" s="26" t="str">
        <f t="shared" si="173"/>
        <v/>
      </c>
      <c r="BC198" s="26" t="str">
        <f t="shared" si="174"/>
        <v/>
      </c>
      <c r="BD198" s="26" t="str">
        <f t="shared" si="175"/>
        <v/>
      </c>
      <c r="BE198" s="26">
        <f t="shared" si="176"/>
        <v>3</v>
      </c>
      <c r="BF198" s="2">
        <v>1880</v>
      </c>
      <c r="BG198" s="5">
        <f t="shared" si="183"/>
        <v>7.75</v>
      </c>
      <c r="BH198" s="5">
        <f t="shared" si="143"/>
        <v>7</v>
      </c>
      <c r="BI198" s="5">
        <f t="shared" si="184"/>
        <v>10957</v>
      </c>
      <c r="BJ198">
        <v>6</v>
      </c>
      <c r="BK198" s="4">
        <f t="shared" si="144"/>
        <v>155</v>
      </c>
      <c r="BL198" s="3">
        <f t="shared" si="145"/>
        <v>-3</v>
      </c>
      <c r="BM198" s="3">
        <f t="shared" si="146"/>
        <v>-1</v>
      </c>
      <c r="BN198" s="3">
        <f t="shared" si="147"/>
        <v>0</v>
      </c>
      <c r="BO198" s="3">
        <f t="shared" si="148"/>
        <v>0</v>
      </c>
      <c r="BP198" s="3">
        <f t="shared" si="149"/>
        <v>0</v>
      </c>
      <c r="BQ198" s="3">
        <f t="shared" si="150"/>
        <v>151</v>
      </c>
      <c r="BR198">
        <v>5</v>
      </c>
      <c r="BS198" s="3">
        <f t="shared" si="151"/>
        <v>156</v>
      </c>
      <c r="BT198" s="3">
        <f t="shared" si="185"/>
        <v>0</v>
      </c>
      <c r="BU198" s="3" t="b">
        <f t="shared" si="152"/>
        <v>1</v>
      </c>
      <c r="BV198" s="3">
        <f t="shared" si="153"/>
        <v>1</v>
      </c>
      <c r="BW198" s="3">
        <f t="shared" si="154"/>
        <v>11114</v>
      </c>
      <c r="BX198" s="3">
        <f t="shared" si="155"/>
        <v>5</v>
      </c>
      <c r="BY198" s="3" t="str">
        <f t="shared" si="156"/>
        <v>Sat</v>
      </c>
      <c r="BZ198" s="20" t="str">
        <f t="shared" si="181"/>
        <v>Sat</v>
      </c>
      <c r="CA198" s="3">
        <f t="shared" si="158"/>
        <v>0</v>
      </c>
      <c r="CB198" s="24">
        <f t="shared" si="182"/>
        <v>0</v>
      </c>
      <c r="CD198" t="s">
        <v>503</v>
      </c>
      <c r="CE198" t="s">
        <v>513</v>
      </c>
      <c r="CF198" t="s">
        <v>580</v>
      </c>
      <c r="CH198">
        <v>14</v>
      </c>
      <c r="CI198" s="22">
        <f t="shared" si="160"/>
        <v>3.8356164383561646E-2</v>
      </c>
      <c r="CJ198" t="s">
        <v>297</v>
      </c>
      <c r="CK198" s="2">
        <v>66</v>
      </c>
      <c r="CL198" s="20" t="e">
        <f>#REF!</f>
        <v>#REF!</v>
      </c>
    </row>
    <row r="199" spans="1:90" ht="12.75" customHeight="1">
      <c r="A199" s="2">
        <f t="shared" si="187"/>
        <v>197</v>
      </c>
      <c r="B199" t="s">
        <v>4</v>
      </c>
      <c r="C199">
        <v>1880</v>
      </c>
      <c r="D199" s="3">
        <f t="shared" ref="D199:D262" si="188">((C199-1850)+1)/4</f>
        <v>7.75</v>
      </c>
      <c r="E199" s="3">
        <f t="shared" ref="E199:E262" si="189">INT(D199)</f>
        <v>7</v>
      </c>
      <c r="F199" s="3">
        <f t="shared" ref="F199:F262" si="190">((C199-1850)*365)+E199</f>
        <v>10957</v>
      </c>
      <c r="G199">
        <v>6</v>
      </c>
      <c r="H199" s="3">
        <f t="shared" ref="H199:H262" si="191">(G199-1)*31</f>
        <v>155</v>
      </c>
      <c r="I199" s="3">
        <f t="shared" ref="I199:I262" si="192">IF($G199&gt;2,-3,0)</f>
        <v>-3</v>
      </c>
      <c r="J199" s="3">
        <f t="shared" ref="J199:J262" si="193">IF($G199&gt;4,-1,0)</f>
        <v>-1</v>
      </c>
      <c r="K199" s="3">
        <f t="shared" ref="K199:K262" si="194">IF($G199&gt;6,-1,0)</f>
        <v>0</v>
      </c>
      <c r="L199" s="3">
        <f t="shared" ref="L199:L262" si="195">IF($G199&gt;9,-1,0)</f>
        <v>0</v>
      </c>
      <c r="M199" s="3">
        <f t="shared" ref="M199:M262" si="196">IF($G199&gt;11,-1,0)</f>
        <v>0</v>
      </c>
      <c r="N199" s="3">
        <f t="shared" ref="N199:N262" si="197">SUM(H199:M199)</f>
        <v>151</v>
      </c>
      <c r="O199">
        <v>11</v>
      </c>
      <c r="P199" s="3">
        <f t="shared" si="177"/>
        <v>0</v>
      </c>
      <c r="Q199" s="3">
        <f t="shared" si="178"/>
        <v>162</v>
      </c>
      <c r="R199" s="3" t="b">
        <f t="shared" ref="R199:R262" si="198">AND(P199=0,Q199&gt;59)</f>
        <v>1</v>
      </c>
      <c r="S199" s="3">
        <f t="shared" ref="S199:S262" si="199">IF(R199=TRUE,1,0)</f>
        <v>1</v>
      </c>
      <c r="T199" s="3">
        <f t="shared" si="179"/>
        <v>11120</v>
      </c>
      <c r="U199" s="3">
        <f t="shared" ref="U199:U262" si="200">MOD(T199,7)</f>
        <v>4</v>
      </c>
      <c r="V199" s="18" t="str">
        <f t="shared" ref="V199:V262" si="201">MID("MonTueWedThuFriSatSun",U199*3+1,3)</f>
        <v>Fri</v>
      </c>
      <c r="W199" s="1" t="s">
        <v>7</v>
      </c>
      <c r="X199" s="3">
        <f t="shared" ref="X199:X254" si="202">FIND(W199,"FriThuWedTueMonSunSatWFr")</f>
        <v>19</v>
      </c>
      <c r="Y199" s="3">
        <f t="shared" ref="Y199:Y254" si="203">INT(X199/3)</f>
        <v>6</v>
      </c>
      <c r="Z199" s="3">
        <f t="shared" si="180"/>
        <v>0</v>
      </c>
      <c r="AA199" s="3">
        <f t="shared" ref="AA199:AA262" si="204">T199-Y199+Z199</f>
        <v>11114</v>
      </c>
      <c r="AB199" t="s">
        <v>321</v>
      </c>
      <c r="AC199" t="s">
        <v>72</v>
      </c>
      <c r="AD199" s="26" t="s">
        <v>14</v>
      </c>
      <c r="AG199" s="27" t="s">
        <v>323</v>
      </c>
      <c r="AH199" t="s">
        <v>122</v>
      </c>
      <c r="AI199" t="s">
        <v>930</v>
      </c>
      <c r="AK199" t="s">
        <v>396</v>
      </c>
      <c r="AL199" t="s">
        <v>85</v>
      </c>
      <c r="AM199" t="s">
        <v>930</v>
      </c>
      <c r="AN199" s="31" t="s">
        <v>982</v>
      </c>
      <c r="AO199" s="26" t="s">
        <v>57</v>
      </c>
      <c r="AP199" s="26" t="str">
        <f t="shared" si="161"/>
        <v/>
      </c>
      <c r="AQ199" s="26" t="str">
        <f t="shared" si="162"/>
        <v/>
      </c>
      <c r="AR199" s="26" t="str">
        <f t="shared" si="163"/>
        <v/>
      </c>
      <c r="AS199" s="26" t="str">
        <f t="shared" si="164"/>
        <v/>
      </c>
      <c r="AT199" s="26">
        <f t="shared" si="165"/>
        <v>5</v>
      </c>
      <c r="AU199" s="26" t="str">
        <f t="shared" si="166"/>
        <v/>
      </c>
      <c r="AV199" s="26" t="str">
        <f t="shared" si="167"/>
        <v/>
      </c>
      <c r="AW199" s="26" t="str">
        <f t="shared" si="168"/>
        <v/>
      </c>
      <c r="AX199" s="26" t="str">
        <f t="shared" si="169"/>
        <v/>
      </c>
      <c r="AY199" s="26" t="str">
        <f t="shared" si="170"/>
        <v/>
      </c>
      <c r="AZ199" s="26" t="str">
        <f t="shared" si="171"/>
        <v/>
      </c>
      <c r="BA199" s="26" t="str">
        <f t="shared" si="172"/>
        <v/>
      </c>
      <c r="BB199" s="26" t="str">
        <f t="shared" si="173"/>
        <v/>
      </c>
      <c r="BC199" s="26" t="str">
        <f t="shared" si="174"/>
        <v/>
      </c>
      <c r="BD199" s="26" t="str">
        <f t="shared" si="175"/>
        <v/>
      </c>
      <c r="BE199" s="26">
        <f t="shared" si="176"/>
        <v>5</v>
      </c>
      <c r="BF199" s="2">
        <v>1880</v>
      </c>
      <c r="BG199" s="5">
        <f t="shared" si="183"/>
        <v>7.75</v>
      </c>
      <c r="BH199" s="5">
        <f t="shared" ref="BH199:BH262" si="205">INT(BG199)</f>
        <v>7</v>
      </c>
      <c r="BI199" s="5">
        <f t="shared" si="184"/>
        <v>10957</v>
      </c>
      <c r="BJ199">
        <v>3</v>
      </c>
      <c r="BK199" s="4">
        <f t="shared" ref="BK199:BK262" si="206">(BJ199-1)*31</f>
        <v>62</v>
      </c>
      <c r="BL199" s="3">
        <f t="shared" ref="BL199:BL262" si="207">IF(BJ199&gt;2,-3,0)</f>
        <v>-3</v>
      </c>
      <c r="BM199" s="3">
        <f t="shared" ref="BM199:BM262" si="208">IF(BJ199&gt;4,-1,0)</f>
        <v>0</v>
      </c>
      <c r="BN199" s="3">
        <f t="shared" ref="BN199:BN262" si="209">IF(BJ199&gt;6,-1,0)</f>
        <v>0</v>
      </c>
      <c r="BO199" s="3">
        <f t="shared" ref="BO199:BO262" si="210">IF(BJ199&gt;9,-1,0)</f>
        <v>0</v>
      </c>
      <c r="BP199" s="3">
        <f t="shared" ref="BP199:BP262" si="211">IF(BJ199&gt;11,-1,0)</f>
        <v>0</v>
      </c>
      <c r="BQ199" s="3">
        <f t="shared" ref="BQ199:BQ262" si="212">SUM(BK199:BP199)</f>
        <v>59</v>
      </c>
      <c r="BR199">
        <v>28</v>
      </c>
      <c r="BS199" s="3">
        <f t="shared" ref="BS199:BS262" si="213">BQ199+BR199</f>
        <v>87</v>
      </c>
      <c r="BT199" s="3">
        <f t="shared" si="185"/>
        <v>0</v>
      </c>
      <c r="BU199" s="3" t="b">
        <f t="shared" ref="BU199:BU262" si="214">AND(BT199=0,BS199&gt;59)</f>
        <v>1</v>
      </c>
      <c r="BV199" s="3">
        <f t="shared" ref="BV199:BV262" si="215">IF(BU199=TRUE,1,0)</f>
        <v>1</v>
      </c>
      <c r="BW199" s="3">
        <f t="shared" ref="BW199:BW262" si="216">SUM(BI199,BS199,BV199)</f>
        <v>11045</v>
      </c>
      <c r="BX199" s="3">
        <f t="shared" ref="BX199:BX262" si="217">MOD(BW199,7)</f>
        <v>6</v>
      </c>
      <c r="BY199" s="3" t="str">
        <f t="shared" ref="BY199:BY262" si="218">MID("MonTueWedThuFriSatSun",BX199*3+1,3)</f>
        <v>Sun</v>
      </c>
      <c r="BZ199" s="20" t="str">
        <f t="shared" si="181"/>
        <v>Sun</v>
      </c>
      <c r="CA199" s="3">
        <f t="shared" ref="CA199:CA262" si="219">AA199-BW199</f>
        <v>69</v>
      </c>
      <c r="CB199" s="24">
        <f t="shared" si="182"/>
        <v>69</v>
      </c>
      <c r="CD199" t="s">
        <v>503</v>
      </c>
      <c r="CE199" t="s">
        <v>513</v>
      </c>
      <c r="CF199" t="s">
        <v>514</v>
      </c>
      <c r="CH199">
        <v>30</v>
      </c>
      <c r="CI199" s="22">
        <f t="shared" ref="CI199:CI253" si="220">CH199/365</f>
        <v>8.2191780821917804E-2</v>
      </c>
      <c r="CJ199" t="s">
        <v>297</v>
      </c>
      <c r="CK199" s="2">
        <v>66</v>
      </c>
      <c r="CL199" s="20" t="e">
        <f>#REF!</f>
        <v>#REF!</v>
      </c>
    </row>
    <row r="200" spans="1:90" ht="12.75" hidden="1" customHeight="1">
      <c r="A200" s="2">
        <f t="shared" si="187"/>
        <v>198</v>
      </c>
      <c r="B200" t="s">
        <v>4</v>
      </c>
      <c r="C200">
        <v>1880</v>
      </c>
      <c r="D200" s="3">
        <f t="shared" si="188"/>
        <v>7.75</v>
      </c>
      <c r="E200" s="3">
        <f t="shared" si="189"/>
        <v>7</v>
      </c>
      <c r="F200" s="3">
        <f t="shared" si="190"/>
        <v>10957</v>
      </c>
      <c r="G200">
        <v>6</v>
      </c>
      <c r="H200" s="3">
        <f t="shared" si="191"/>
        <v>155</v>
      </c>
      <c r="I200" s="3">
        <f t="shared" si="192"/>
        <v>-3</v>
      </c>
      <c r="J200" s="3">
        <f t="shared" si="193"/>
        <v>-1</v>
      </c>
      <c r="K200" s="3">
        <f t="shared" si="194"/>
        <v>0</v>
      </c>
      <c r="L200" s="3">
        <f t="shared" si="195"/>
        <v>0</v>
      </c>
      <c r="M200" s="3">
        <f t="shared" si="196"/>
        <v>0</v>
      </c>
      <c r="N200" s="3">
        <f t="shared" si="197"/>
        <v>151</v>
      </c>
      <c r="O200">
        <v>18</v>
      </c>
      <c r="P200" s="3">
        <f t="shared" si="177"/>
        <v>0</v>
      </c>
      <c r="Q200" s="3">
        <f t="shared" si="178"/>
        <v>169</v>
      </c>
      <c r="R200" s="3" t="b">
        <f t="shared" si="198"/>
        <v>1</v>
      </c>
      <c r="S200" s="3">
        <f t="shared" si="199"/>
        <v>1</v>
      </c>
      <c r="T200" s="3">
        <f t="shared" si="179"/>
        <v>11127</v>
      </c>
      <c r="U200" s="3">
        <f t="shared" si="200"/>
        <v>4</v>
      </c>
      <c r="V200" s="18" t="str">
        <f t="shared" si="201"/>
        <v>Fri</v>
      </c>
      <c r="W200" s="1" t="s">
        <v>9</v>
      </c>
      <c r="X200" s="3">
        <f t="shared" si="202"/>
        <v>1</v>
      </c>
      <c r="Y200" s="3">
        <f t="shared" si="203"/>
        <v>0</v>
      </c>
      <c r="Z200" s="3">
        <f t="shared" si="180"/>
        <v>0</v>
      </c>
      <c r="AA200" s="3">
        <f t="shared" si="204"/>
        <v>11127</v>
      </c>
      <c r="AB200" t="s">
        <v>431</v>
      </c>
      <c r="AC200" t="s">
        <v>138</v>
      </c>
      <c r="AD200" s="26" t="s">
        <v>14</v>
      </c>
      <c r="AE200" t="s">
        <v>432</v>
      </c>
      <c r="AG200" s="27" t="s">
        <v>210</v>
      </c>
      <c r="AK200" t="s">
        <v>433</v>
      </c>
      <c r="AN200" s="26" t="s">
        <v>632</v>
      </c>
      <c r="AO200" s="26" t="s">
        <v>632</v>
      </c>
      <c r="AP200" s="26" t="str">
        <f t="shared" ref="AP200:AP263" si="221">IF(AO200="Drunkenness",1,"")</f>
        <v/>
      </c>
      <c r="AQ200" s="26" t="str">
        <f t="shared" ref="AQ200:AQ263" si="222">IF(AO200="Theft",2,"")</f>
        <v/>
      </c>
      <c r="AR200" s="26" t="str">
        <f t="shared" ref="AR200:AR263" si="223">IF(AO200="vagrant or beggar",3,"")</f>
        <v/>
      </c>
      <c r="AS200" s="26" t="str">
        <f t="shared" ref="AS200:AS263" si="224">IF(AO200="Assault",4,"")</f>
        <v/>
      </c>
      <c r="AT200" s="26" t="str">
        <f t="shared" ref="AT200:AT263" si="225">IF(AO200="Criminal damage",5,"")</f>
        <v/>
      </c>
      <c r="AU200" s="26" t="str">
        <f t="shared" ref="AU200:AU263" si="226">IF(AO200="School",6,"")</f>
        <v/>
      </c>
      <c r="AV200" s="26" t="str">
        <f t="shared" ref="AV200:AV263" si="227">IF(AO200="sexual",7,"")</f>
        <v/>
      </c>
      <c r="AW200" s="26" t="str">
        <f t="shared" ref="AW200:AW263" si="228">IF(AO200="dog licence",8,"")</f>
        <v/>
      </c>
      <c r="AX200" s="26" t="str">
        <f t="shared" ref="AX200:AX263" si="229">IF(AO200="animals",9,"")</f>
        <v/>
      </c>
      <c r="AY200" s="26" t="str">
        <f t="shared" ref="AY200:AY263" si="230">IF(AO200="maintenance",10,"")</f>
        <v/>
      </c>
      <c r="AZ200" s="26" t="str">
        <f t="shared" ref="AZ200:AZ263" si="231">IF(AO200="Poaching",11,"")</f>
        <v/>
      </c>
      <c r="BA200" s="26" t="str">
        <f t="shared" ref="BA200:BA263" si="232">IF(AO200="driving",12,"")</f>
        <v/>
      </c>
      <c r="BB200" s="26" t="str">
        <f t="shared" ref="BB200:BB263" si="233">IF(AO200="disorderly",13,"")</f>
        <v/>
      </c>
      <c r="BC200" s="26">
        <f t="shared" ref="BC200:BC263" si="234">IF(AO200="public health",14,"")</f>
        <v>14</v>
      </c>
      <c r="BD200" s="26" t="str">
        <f t="shared" ref="BD200:BD263" si="235">IF(AP200="other",15,"")</f>
        <v/>
      </c>
      <c r="BE200" s="26">
        <f t="shared" ref="BE200:BE263" si="236">SUM(AP200:BC200)</f>
        <v>14</v>
      </c>
      <c r="BF200" s="2">
        <v>1880</v>
      </c>
      <c r="BG200" s="5">
        <f t="shared" si="183"/>
        <v>7.75</v>
      </c>
      <c r="BH200" s="5">
        <f t="shared" si="205"/>
        <v>7</v>
      </c>
      <c r="BI200" s="5">
        <f t="shared" si="184"/>
        <v>10957</v>
      </c>
      <c r="BJ200">
        <v>6</v>
      </c>
      <c r="BK200" s="4">
        <f t="shared" si="206"/>
        <v>155</v>
      </c>
      <c r="BL200" s="3">
        <f t="shared" si="207"/>
        <v>-3</v>
      </c>
      <c r="BM200" s="3">
        <f t="shared" si="208"/>
        <v>-1</v>
      </c>
      <c r="BN200" s="3">
        <f t="shared" si="209"/>
        <v>0</v>
      </c>
      <c r="BO200" s="3">
        <f t="shared" si="210"/>
        <v>0</v>
      </c>
      <c r="BP200" s="3">
        <f t="shared" si="211"/>
        <v>0</v>
      </c>
      <c r="BQ200" s="3">
        <f t="shared" si="212"/>
        <v>151</v>
      </c>
      <c r="BR200">
        <v>15</v>
      </c>
      <c r="BS200" s="3">
        <f t="shared" si="213"/>
        <v>166</v>
      </c>
      <c r="BT200" s="3">
        <f t="shared" si="185"/>
        <v>0</v>
      </c>
      <c r="BU200" s="3" t="b">
        <f t="shared" si="214"/>
        <v>1</v>
      </c>
      <c r="BV200" s="3">
        <f t="shared" si="215"/>
        <v>1</v>
      </c>
      <c r="BW200" s="3">
        <f t="shared" si="216"/>
        <v>11124</v>
      </c>
      <c r="BX200" s="3">
        <f t="shared" si="217"/>
        <v>1</v>
      </c>
      <c r="BY200" s="3" t="str">
        <f t="shared" si="218"/>
        <v>Tue</v>
      </c>
      <c r="BZ200" s="20" t="str">
        <f t="shared" si="181"/>
        <v>Tue</v>
      </c>
      <c r="CA200" s="3">
        <f t="shared" si="219"/>
        <v>3</v>
      </c>
      <c r="CB200" s="24">
        <f t="shared" si="182"/>
        <v>3</v>
      </c>
      <c r="CD200" t="s">
        <v>503</v>
      </c>
      <c r="CE200" t="s">
        <v>504</v>
      </c>
      <c r="CF200" t="s">
        <v>508</v>
      </c>
      <c r="CG200">
        <v>60</v>
      </c>
      <c r="CI200" s="22">
        <f t="shared" si="220"/>
        <v>0</v>
      </c>
      <c r="CJ200" t="s">
        <v>297</v>
      </c>
      <c r="CK200" s="2">
        <v>69</v>
      </c>
      <c r="CL200" s="20" t="e">
        <f>#REF!</f>
        <v>#REF!</v>
      </c>
    </row>
    <row r="201" spans="1:90" ht="12.75" hidden="1" customHeight="1">
      <c r="A201" s="2">
        <f t="shared" si="187"/>
        <v>199</v>
      </c>
      <c r="B201" t="s">
        <v>4</v>
      </c>
      <c r="C201">
        <v>1880</v>
      </c>
      <c r="D201" s="3">
        <f t="shared" si="188"/>
        <v>7.75</v>
      </c>
      <c r="E201" s="3">
        <f t="shared" si="189"/>
        <v>7</v>
      </c>
      <c r="F201" s="3">
        <f t="shared" si="190"/>
        <v>10957</v>
      </c>
      <c r="G201">
        <v>6</v>
      </c>
      <c r="H201" s="3">
        <f t="shared" si="191"/>
        <v>155</v>
      </c>
      <c r="I201" s="3">
        <f t="shared" si="192"/>
        <v>-3</v>
      </c>
      <c r="J201" s="3">
        <f t="shared" si="193"/>
        <v>-1</v>
      </c>
      <c r="K201" s="3">
        <f t="shared" si="194"/>
        <v>0</v>
      </c>
      <c r="L201" s="3">
        <f t="shared" si="195"/>
        <v>0</v>
      </c>
      <c r="M201" s="3">
        <f t="shared" si="196"/>
        <v>0</v>
      </c>
      <c r="N201" s="3">
        <f t="shared" si="197"/>
        <v>151</v>
      </c>
      <c r="O201">
        <v>18</v>
      </c>
      <c r="P201" s="3">
        <f t="shared" si="177"/>
        <v>0</v>
      </c>
      <c r="Q201" s="3">
        <f t="shared" si="178"/>
        <v>169</v>
      </c>
      <c r="R201" s="3" t="b">
        <f t="shared" si="198"/>
        <v>1</v>
      </c>
      <c r="S201" s="3">
        <f t="shared" si="199"/>
        <v>1</v>
      </c>
      <c r="T201" s="3">
        <f t="shared" si="179"/>
        <v>11127</v>
      </c>
      <c r="U201" s="3">
        <f t="shared" si="200"/>
        <v>4</v>
      </c>
      <c r="V201" s="18" t="str">
        <f t="shared" si="201"/>
        <v>Fri</v>
      </c>
      <c r="W201" s="1" t="s">
        <v>9</v>
      </c>
      <c r="X201" s="3">
        <f t="shared" si="202"/>
        <v>1</v>
      </c>
      <c r="Y201" s="3">
        <f t="shared" si="203"/>
        <v>0</v>
      </c>
      <c r="Z201" s="3">
        <f t="shared" si="180"/>
        <v>0</v>
      </c>
      <c r="AA201" s="3">
        <f t="shared" si="204"/>
        <v>11127</v>
      </c>
      <c r="AB201" t="s">
        <v>206</v>
      </c>
      <c r="AC201" t="s">
        <v>379</v>
      </c>
      <c r="AD201" s="26" t="s">
        <v>89</v>
      </c>
      <c r="AE201" t="s">
        <v>436</v>
      </c>
      <c r="AG201" s="27" t="s">
        <v>210</v>
      </c>
      <c r="AK201" t="s">
        <v>437</v>
      </c>
      <c r="AN201" s="26" t="s">
        <v>632</v>
      </c>
      <c r="AO201" s="26" t="s">
        <v>632</v>
      </c>
      <c r="AP201" s="26" t="str">
        <f t="shared" si="221"/>
        <v/>
      </c>
      <c r="AQ201" s="26" t="str">
        <f t="shared" si="222"/>
        <v/>
      </c>
      <c r="AR201" s="26" t="str">
        <f t="shared" si="223"/>
        <v/>
      </c>
      <c r="AS201" s="26" t="str">
        <f t="shared" si="224"/>
        <v/>
      </c>
      <c r="AT201" s="26" t="str">
        <f t="shared" si="225"/>
        <v/>
      </c>
      <c r="AU201" s="26" t="str">
        <f t="shared" si="226"/>
        <v/>
      </c>
      <c r="AV201" s="26" t="str">
        <f t="shared" si="227"/>
        <v/>
      </c>
      <c r="AW201" s="26" t="str">
        <f t="shared" si="228"/>
        <v/>
      </c>
      <c r="AX201" s="26" t="str">
        <f t="shared" si="229"/>
        <v/>
      </c>
      <c r="AY201" s="26" t="str">
        <f t="shared" si="230"/>
        <v/>
      </c>
      <c r="AZ201" s="26" t="str">
        <f t="shared" si="231"/>
        <v/>
      </c>
      <c r="BA201" s="26" t="str">
        <f t="shared" si="232"/>
        <v/>
      </c>
      <c r="BB201" s="26" t="str">
        <f t="shared" si="233"/>
        <v/>
      </c>
      <c r="BC201" s="26">
        <f t="shared" si="234"/>
        <v>14</v>
      </c>
      <c r="BD201" s="26" t="str">
        <f t="shared" si="235"/>
        <v/>
      </c>
      <c r="BE201" s="26">
        <f t="shared" si="236"/>
        <v>14</v>
      </c>
      <c r="BF201" s="2">
        <v>1880</v>
      </c>
      <c r="BG201" s="5">
        <f t="shared" si="183"/>
        <v>7.75</v>
      </c>
      <c r="BH201" s="5">
        <f t="shared" si="205"/>
        <v>7</v>
      </c>
      <c r="BI201" s="5">
        <f t="shared" si="184"/>
        <v>10957</v>
      </c>
      <c r="BJ201">
        <v>6</v>
      </c>
      <c r="BK201" s="4">
        <f t="shared" si="206"/>
        <v>155</v>
      </c>
      <c r="BL201" s="3">
        <f t="shared" si="207"/>
        <v>-3</v>
      </c>
      <c r="BM201" s="3">
        <f t="shared" si="208"/>
        <v>-1</v>
      </c>
      <c r="BN201" s="3">
        <f t="shared" si="209"/>
        <v>0</v>
      </c>
      <c r="BO201" s="3">
        <f t="shared" si="210"/>
        <v>0</v>
      </c>
      <c r="BP201" s="3">
        <f t="shared" si="211"/>
        <v>0</v>
      </c>
      <c r="BQ201" s="3">
        <f t="shared" si="212"/>
        <v>151</v>
      </c>
      <c r="BR201">
        <v>3</v>
      </c>
      <c r="BS201" s="3">
        <f t="shared" si="213"/>
        <v>154</v>
      </c>
      <c r="BT201" s="3">
        <f t="shared" si="185"/>
        <v>0</v>
      </c>
      <c r="BU201" s="3" t="b">
        <f t="shared" si="214"/>
        <v>1</v>
      </c>
      <c r="BV201" s="3">
        <f t="shared" si="215"/>
        <v>1</v>
      </c>
      <c r="BW201" s="3">
        <f t="shared" si="216"/>
        <v>11112</v>
      </c>
      <c r="BX201" s="3">
        <f t="shared" si="217"/>
        <v>3</v>
      </c>
      <c r="BY201" s="3" t="str">
        <f t="shared" si="218"/>
        <v>Thu</v>
      </c>
      <c r="BZ201" s="20" t="str">
        <f t="shared" si="181"/>
        <v>Thu</v>
      </c>
      <c r="CA201" s="3">
        <f t="shared" si="219"/>
        <v>15</v>
      </c>
      <c r="CB201" s="24">
        <f t="shared" si="182"/>
        <v>15</v>
      </c>
      <c r="CD201" t="s">
        <v>503</v>
      </c>
      <c r="CE201" t="s">
        <v>504</v>
      </c>
      <c r="CF201" t="s">
        <v>581</v>
      </c>
      <c r="CG201">
        <v>480</v>
      </c>
      <c r="CI201" s="22">
        <f t="shared" si="220"/>
        <v>0</v>
      </c>
      <c r="CJ201" t="s">
        <v>297</v>
      </c>
      <c r="CK201" s="2">
        <v>69</v>
      </c>
      <c r="CL201" s="20" t="e">
        <f>#REF!</f>
        <v>#REF!</v>
      </c>
    </row>
    <row r="202" spans="1:90">
      <c r="A202" s="2">
        <f t="shared" si="187"/>
        <v>200</v>
      </c>
      <c r="B202" t="s">
        <v>4</v>
      </c>
      <c r="C202">
        <v>1880</v>
      </c>
      <c r="D202" s="3">
        <f t="shared" si="188"/>
        <v>7.75</v>
      </c>
      <c r="E202" s="3">
        <f t="shared" si="189"/>
        <v>7</v>
      </c>
      <c r="F202" s="3">
        <f t="shared" si="190"/>
        <v>10957</v>
      </c>
      <c r="G202">
        <v>6</v>
      </c>
      <c r="H202" s="3">
        <f t="shared" si="191"/>
        <v>155</v>
      </c>
      <c r="I202" s="3">
        <f t="shared" si="192"/>
        <v>-3</v>
      </c>
      <c r="J202" s="3">
        <f t="shared" si="193"/>
        <v>-1</v>
      </c>
      <c r="K202" s="3">
        <f t="shared" si="194"/>
        <v>0</v>
      </c>
      <c r="L202" s="3">
        <f t="shared" si="195"/>
        <v>0</v>
      </c>
      <c r="M202" s="3">
        <f t="shared" si="196"/>
        <v>0</v>
      </c>
      <c r="N202" s="3">
        <f t="shared" si="197"/>
        <v>151</v>
      </c>
      <c r="O202">
        <v>18</v>
      </c>
      <c r="P202" s="3">
        <f t="shared" si="177"/>
        <v>0</v>
      </c>
      <c r="Q202" s="3">
        <f t="shared" si="178"/>
        <v>169</v>
      </c>
      <c r="R202" s="3" t="b">
        <f t="shared" si="198"/>
        <v>1</v>
      </c>
      <c r="S202" s="3">
        <f t="shared" si="199"/>
        <v>1</v>
      </c>
      <c r="T202" s="3">
        <f t="shared" si="179"/>
        <v>11127</v>
      </c>
      <c r="U202" s="3">
        <f t="shared" si="200"/>
        <v>4</v>
      </c>
      <c r="V202" s="18" t="str">
        <f t="shared" si="201"/>
        <v>Fri</v>
      </c>
      <c r="W202" s="1" t="s">
        <v>9</v>
      </c>
      <c r="X202" s="3">
        <f t="shared" si="202"/>
        <v>1</v>
      </c>
      <c r="Y202" s="3">
        <f t="shared" si="203"/>
        <v>0</v>
      </c>
      <c r="Z202" s="3">
        <f t="shared" si="180"/>
        <v>0</v>
      </c>
      <c r="AA202" s="3">
        <f t="shared" si="204"/>
        <v>11127</v>
      </c>
      <c r="AB202" t="s">
        <v>427</v>
      </c>
      <c r="AC202" t="s">
        <v>47</v>
      </c>
      <c r="AD202" s="26" t="s">
        <v>14</v>
      </c>
      <c r="AG202" s="27" t="s">
        <v>434</v>
      </c>
      <c r="AK202" t="s">
        <v>435</v>
      </c>
      <c r="AN202" s="26" t="s">
        <v>978</v>
      </c>
      <c r="AO202" s="26" t="s">
        <v>40</v>
      </c>
      <c r="AP202" s="26" t="str">
        <f t="shared" si="221"/>
        <v/>
      </c>
      <c r="AQ202" s="26">
        <f t="shared" si="222"/>
        <v>2</v>
      </c>
      <c r="AR202" s="26" t="str">
        <f t="shared" si="223"/>
        <v/>
      </c>
      <c r="AS202" s="26" t="str">
        <f t="shared" si="224"/>
        <v/>
      </c>
      <c r="AT202" s="26" t="str">
        <f t="shared" si="225"/>
        <v/>
      </c>
      <c r="AU202" s="26" t="str">
        <f t="shared" si="226"/>
        <v/>
      </c>
      <c r="AV202" s="26" t="str">
        <f t="shared" si="227"/>
        <v/>
      </c>
      <c r="AW202" s="26" t="str">
        <f t="shared" si="228"/>
        <v/>
      </c>
      <c r="AX202" s="26" t="str">
        <f t="shared" si="229"/>
        <v/>
      </c>
      <c r="AY202" s="26" t="str">
        <f t="shared" si="230"/>
        <v/>
      </c>
      <c r="AZ202" s="26" t="str">
        <f t="shared" si="231"/>
        <v/>
      </c>
      <c r="BA202" s="26" t="str">
        <f t="shared" si="232"/>
        <v/>
      </c>
      <c r="BB202" s="26" t="str">
        <f t="shared" si="233"/>
        <v/>
      </c>
      <c r="BC202" s="26" t="str">
        <f t="shared" si="234"/>
        <v/>
      </c>
      <c r="BD202" s="26" t="str">
        <f t="shared" si="235"/>
        <v/>
      </c>
      <c r="BE202" s="26">
        <f t="shared" si="236"/>
        <v>2</v>
      </c>
      <c r="BF202" s="2">
        <v>1880</v>
      </c>
      <c r="BG202" s="5">
        <f t="shared" si="183"/>
        <v>7.75</v>
      </c>
      <c r="BH202" s="5">
        <f t="shared" si="205"/>
        <v>7</v>
      </c>
      <c r="BI202" s="5">
        <f t="shared" si="184"/>
        <v>10957</v>
      </c>
      <c r="BJ202">
        <v>6</v>
      </c>
      <c r="BK202" s="4">
        <f t="shared" si="206"/>
        <v>155</v>
      </c>
      <c r="BL202" s="3">
        <f t="shared" si="207"/>
        <v>-3</v>
      </c>
      <c r="BM202" s="3">
        <f t="shared" si="208"/>
        <v>-1</v>
      </c>
      <c r="BN202" s="3">
        <f t="shared" si="209"/>
        <v>0</v>
      </c>
      <c r="BO202" s="3">
        <f t="shared" si="210"/>
        <v>0</v>
      </c>
      <c r="BP202" s="3">
        <f t="shared" si="211"/>
        <v>0</v>
      </c>
      <c r="BQ202" s="3">
        <f t="shared" si="212"/>
        <v>151</v>
      </c>
      <c r="BR202">
        <v>11</v>
      </c>
      <c r="BS202" s="3">
        <f t="shared" si="213"/>
        <v>162</v>
      </c>
      <c r="BT202" s="3">
        <f t="shared" si="185"/>
        <v>0</v>
      </c>
      <c r="BU202" s="3" t="b">
        <f t="shared" si="214"/>
        <v>1</v>
      </c>
      <c r="BV202" s="3">
        <f t="shared" si="215"/>
        <v>1</v>
      </c>
      <c r="BW202" s="3">
        <f t="shared" si="216"/>
        <v>11120</v>
      </c>
      <c r="BX202" s="3">
        <f t="shared" si="217"/>
        <v>4</v>
      </c>
      <c r="BY202" s="3" t="str">
        <f t="shared" si="218"/>
        <v>Fri</v>
      </c>
      <c r="BZ202" s="20" t="str">
        <f t="shared" si="181"/>
        <v>Fri</v>
      </c>
      <c r="CA202" s="3">
        <f t="shared" si="219"/>
        <v>7</v>
      </c>
      <c r="CB202" s="24">
        <f t="shared" si="182"/>
        <v>7</v>
      </c>
      <c r="CD202" t="s">
        <v>503</v>
      </c>
      <c r="CE202" t="s">
        <v>513</v>
      </c>
      <c r="CF202" t="s">
        <v>514</v>
      </c>
      <c r="CH202">
        <v>30</v>
      </c>
      <c r="CI202" s="22">
        <f t="shared" si="220"/>
        <v>8.2191780821917804E-2</v>
      </c>
      <c r="CJ202" t="s">
        <v>297</v>
      </c>
      <c r="CK202" s="2">
        <v>69</v>
      </c>
      <c r="CL202" s="20" t="e">
        <f>#REF!</f>
        <v>#REF!</v>
      </c>
    </row>
    <row r="203" spans="1:90" ht="12.75" customHeight="1">
      <c r="A203" s="2">
        <f t="shared" si="187"/>
        <v>201</v>
      </c>
      <c r="B203" t="s">
        <v>4</v>
      </c>
      <c r="C203">
        <v>1880</v>
      </c>
      <c r="D203" s="3">
        <f t="shared" si="188"/>
        <v>7.75</v>
      </c>
      <c r="E203" s="3">
        <f t="shared" si="189"/>
        <v>7</v>
      </c>
      <c r="F203" s="3">
        <f t="shared" si="190"/>
        <v>10957</v>
      </c>
      <c r="G203">
        <v>6</v>
      </c>
      <c r="H203" s="3">
        <f t="shared" si="191"/>
        <v>155</v>
      </c>
      <c r="I203" s="3">
        <f t="shared" si="192"/>
        <v>-3</v>
      </c>
      <c r="J203" s="3">
        <f t="shared" si="193"/>
        <v>-1</v>
      </c>
      <c r="K203" s="3">
        <f t="shared" si="194"/>
        <v>0</v>
      </c>
      <c r="L203" s="3">
        <f t="shared" si="195"/>
        <v>0</v>
      </c>
      <c r="M203" s="3">
        <f t="shared" si="196"/>
        <v>0</v>
      </c>
      <c r="N203" s="3">
        <f t="shared" si="197"/>
        <v>151</v>
      </c>
      <c r="O203">
        <v>18</v>
      </c>
      <c r="P203" s="3">
        <f t="shared" si="177"/>
        <v>0</v>
      </c>
      <c r="Q203" s="3">
        <f t="shared" si="178"/>
        <v>169</v>
      </c>
      <c r="R203" s="3" t="b">
        <f t="shared" si="198"/>
        <v>1</v>
      </c>
      <c r="S203" s="3">
        <f t="shared" si="199"/>
        <v>1</v>
      </c>
      <c r="T203" s="3">
        <f t="shared" si="179"/>
        <v>11127</v>
      </c>
      <c r="U203" s="3">
        <f t="shared" si="200"/>
        <v>4</v>
      </c>
      <c r="V203" s="18" t="str">
        <f t="shared" si="201"/>
        <v>Fri</v>
      </c>
      <c r="W203" s="1" t="s">
        <v>7</v>
      </c>
      <c r="X203" s="3">
        <f t="shared" si="202"/>
        <v>19</v>
      </c>
      <c r="Y203" s="3">
        <f t="shared" si="203"/>
        <v>6</v>
      </c>
      <c r="Z203" s="3">
        <f t="shared" si="180"/>
        <v>0</v>
      </c>
      <c r="AA203" s="3">
        <f t="shared" si="204"/>
        <v>11121</v>
      </c>
      <c r="AB203" t="s">
        <v>427</v>
      </c>
      <c r="AC203" t="s">
        <v>47</v>
      </c>
      <c r="AD203" s="26" t="s">
        <v>14</v>
      </c>
      <c r="AE203" t="s">
        <v>428</v>
      </c>
      <c r="AG203" s="27" t="s">
        <v>429</v>
      </c>
      <c r="AH203" t="s">
        <v>134</v>
      </c>
      <c r="AI203" t="s">
        <v>929</v>
      </c>
      <c r="AJ203" t="s">
        <v>73</v>
      </c>
      <c r="AK203" t="s">
        <v>430</v>
      </c>
      <c r="AN203" s="26" t="s">
        <v>978</v>
      </c>
      <c r="AO203" s="26" t="s">
        <v>40</v>
      </c>
      <c r="AP203" s="26" t="str">
        <f t="shared" si="221"/>
        <v/>
      </c>
      <c r="AQ203" s="26">
        <f t="shared" si="222"/>
        <v>2</v>
      </c>
      <c r="AR203" s="26" t="str">
        <f t="shared" si="223"/>
        <v/>
      </c>
      <c r="AS203" s="26" t="str">
        <f t="shared" si="224"/>
        <v/>
      </c>
      <c r="AT203" s="26" t="str">
        <f t="shared" si="225"/>
        <v/>
      </c>
      <c r="AU203" s="26" t="str">
        <f t="shared" si="226"/>
        <v/>
      </c>
      <c r="AV203" s="26" t="str">
        <f t="shared" si="227"/>
        <v/>
      </c>
      <c r="AW203" s="26" t="str">
        <f t="shared" si="228"/>
        <v/>
      </c>
      <c r="AX203" s="26" t="str">
        <f t="shared" si="229"/>
        <v/>
      </c>
      <c r="AY203" s="26" t="str">
        <f t="shared" si="230"/>
        <v/>
      </c>
      <c r="AZ203" s="26" t="str">
        <f t="shared" si="231"/>
        <v/>
      </c>
      <c r="BA203" s="26" t="str">
        <f t="shared" si="232"/>
        <v/>
      </c>
      <c r="BB203" s="26" t="str">
        <f t="shared" si="233"/>
        <v/>
      </c>
      <c r="BC203" s="26" t="str">
        <f t="shared" si="234"/>
        <v/>
      </c>
      <c r="BD203" s="26" t="str">
        <f t="shared" si="235"/>
        <v/>
      </c>
      <c r="BE203" s="26">
        <f t="shared" si="236"/>
        <v>2</v>
      </c>
      <c r="BF203" s="2">
        <v>1880</v>
      </c>
      <c r="BG203" s="5">
        <f t="shared" si="183"/>
        <v>7.75</v>
      </c>
      <c r="BH203" s="5">
        <f t="shared" si="205"/>
        <v>7</v>
      </c>
      <c r="BI203" s="5">
        <f t="shared" si="184"/>
        <v>10957</v>
      </c>
      <c r="BJ203">
        <v>6</v>
      </c>
      <c r="BK203" s="4">
        <f t="shared" si="206"/>
        <v>155</v>
      </c>
      <c r="BL203" s="3">
        <f t="shared" si="207"/>
        <v>-3</v>
      </c>
      <c r="BM203" s="3">
        <f t="shared" si="208"/>
        <v>-1</v>
      </c>
      <c r="BN203" s="3">
        <f t="shared" si="209"/>
        <v>0</v>
      </c>
      <c r="BO203" s="3">
        <f t="shared" si="210"/>
        <v>0</v>
      </c>
      <c r="BP203" s="3">
        <f t="shared" si="211"/>
        <v>0</v>
      </c>
      <c r="BQ203" s="3">
        <f t="shared" si="212"/>
        <v>151</v>
      </c>
      <c r="BR203">
        <v>11</v>
      </c>
      <c r="BS203" s="3">
        <f t="shared" si="213"/>
        <v>162</v>
      </c>
      <c r="BT203" s="3">
        <f t="shared" si="185"/>
        <v>0</v>
      </c>
      <c r="BU203" s="3" t="b">
        <f t="shared" si="214"/>
        <v>1</v>
      </c>
      <c r="BV203" s="3">
        <f t="shared" si="215"/>
        <v>1</v>
      </c>
      <c r="BW203" s="3">
        <f t="shared" si="216"/>
        <v>11120</v>
      </c>
      <c r="BX203" s="3">
        <f t="shared" si="217"/>
        <v>4</v>
      </c>
      <c r="BY203" s="3" t="str">
        <f t="shared" si="218"/>
        <v>Fri</v>
      </c>
      <c r="BZ203" s="20" t="str">
        <f t="shared" si="181"/>
        <v>Fri</v>
      </c>
      <c r="CA203" s="3">
        <f t="shared" si="219"/>
        <v>1</v>
      </c>
      <c r="CB203" s="24">
        <f t="shared" si="182"/>
        <v>1</v>
      </c>
      <c r="CD203" t="s">
        <v>512</v>
      </c>
      <c r="CI203" s="22">
        <f t="shared" si="220"/>
        <v>0</v>
      </c>
      <c r="CJ203" t="s">
        <v>297</v>
      </c>
      <c r="CK203" s="2">
        <v>68</v>
      </c>
      <c r="CL203" s="20" t="e">
        <f>#REF!</f>
        <v>#REF!</v>
      </c>
    </row>
    <row r="204" spans="1:90" ht="12.75" customHeight="1">
      <c r="A204" s="2">
        <f t="shared" si="187"/>
        <v>202</v>
      </c>
      <c r="B204" t="s">
        <v>4</v>
      </c>
      <c r="C204">
        <v>1880</v>
      </c>
      <c r="D204" s="3">
        <f t="shared" si="188"/>
        <v>7.75</v>
      </c>
      <c r="E204" s="3">
        <f t="shared" si="189"/>
        <v>7</v>
      </c>
      <c r="F204" s="3">
        <f t="shared" si="190"/>
        <v>10957</v>
      </c>
      <c r="G204">
        <v>6</v>
      </c>
      <c r="H204" s="3">
        <f t="shared" si="191"/>
        <v>155</v>
      </c>
      <c r="I204" s="3">
        <f t="shared" si="192"/>
        <v>-3</v>
      </c>
      <c r="J204" s="3">
        <f t="shared" si="193"/>
        <v>-1</v>
      </c>
      <c r="K204" s="3">
        <f t="shared" si="194"/>
        <v>0</v>
      </c>
      <c r="L204" s="3">
        <f t="shared" si="195"/>
        <v>0</v>
      </c>
      <c r="M204" s="3">
        <f t="shared" si="196"/>
        <v>0</v>
      </c>
      <c r="N204" s="3">
        <f t="shared" si="197"/>
        <v>151</v>
      </c>
      <c r="O204">
        <v>25</v>
      </c>
      <c r="P204" s="3">
        <f t="shared" si="177"/>
        <v>0</v>
      </c>
      <c r="Q204" s="3">
        <f t="shared" si="178"/>
        <v>176</v>
      </c>
      <c r="R204" s="3" t="b">
        <f t="shared" si="198"/>
        <v>1</v>
      </c>
      <c r="S204" s="3">
        <f t="shared" si="199"/>
        <v>1</v>
      </c>
      <c r="T204" s="3">
        <f t="shared" si="179"/>
        <v>11134</v>
      </c>
      <c r="U204" s="3">
        <f t="shared" si="200"/>
        <v>4</v>
      </c>
      <c r="V204" s="18" t="str">
        <f t="shared" si="201"/>
        <v>Fri</v>
      </c>
      <c r="W204" s="1" t="s">
        <v>5</v>
      </c>
      <c r="X204" s="3">
        <f t="shared" si="202"/>
        <v>13</v>
      </c>
      <c r="Y204" s="3">
        <f t="shared" si="203"/>
        <v>4</v>
      </c>
      <c r="Z204" s="3">
        <f t="shared" si="180"/>
        <v>0</v>
      </c>
      <c r="AA204" s="3">
        <f t="shared" si="204"/>
        <v>11130</v>
      </c>
      <c r="AB204" t="s">
        <v>444</v>
      </c>
      <c r="AC204" t="s">
        <v>20</v>
      </c>
      <c r="AD204" s="26" t="s">
        <v>14</v>
      </c>
      <c r="AG204" s="27" t="s">
        <v>446</v>
      </c>
      <c r="AH204" t="s">
        <v>203</v>
      </c>
      <c r="AI204" t="s">
        <v>929</v>
      </c>
      <c r="AK204" t="s">
        <v>66</v>
      </c>
      <c r="AL204" t="s">
        <v>91</v>
      </c>
      <c r="AM204" t="s">
        <v>929</v>
      </c>
      <c r="AN204" s="31" t="s">
        <v>982</v>
      </c>
      <c r="AO204" s="26" t="s">
        <v>67</v>
      </c>
      <c r="AP204" s="26" t="str">
        <f t="shared" si="221"/>
        <v/>
      </c>
      <c r="AQ204" s="26" t="str">
        <f t="shared" si="222"/>
        <v/>
      </c>
      <c r="AR204" s="26" t="str">
        <f t="shared" si="223"/>
        <v/>
      </c>
      <c r="AS204" s="26">
        <f t="shared" si="224"/>
        <v>4</v>
      </c>
      <c r="AT204" s="26" t="str">
        <f t="shared" si="225"/>
        <v/>
      </c>
      <c r="AU204" s="26" t="str">
        <f t="shared" si="226"/>
        <v/>
      </c>
      <c r="AV204" s="26" t="str">
        <f t="shared" si="227"/>
        <v/>
      </c>
      <c r="AW204" s="26" t="str">
        <f t="shared" si="228"/>
        <v/>
      </c>
      <c r="AX204" s="26" t="str">
        <f t="shared" si="229"/>
        <v/>
      </c>
      <c r="AY204" s="26" t="str">
        <f t="shared" si="230"/>
        <v/>
      </c>
      <c r="AZ204" s="26" t="str">
        <f t="shared" si="231"/>
        <v/>
      </c>
      <c r="BA204" s="26" t="str">
        <f t="shared" si="232"/>
        <v/>
      </c>
      <c r="BB204" s="26" t="str">
        <f t="shared" si="233"/>
        <v/>
      </c>
      <c r="BC204" s="26" t="str">
        <f t="shared" si="234"/>
        <v/>
      </c>
      <c r="BD204" s="26" t="str">
        <f t="shared" si="235"/>
        <v/>
      </c>
      <c r="BE204" s="26">
        <f t="shared" si="236"/>
        <v>4</v>
      </c>
      <c r="BF204" s="2">
        <v>1880</v>
      </c>
      <c r="BG204" s="5">
        <f t="shared" si="183"/>
        <v>7.75</v>
      </c>
      <c r="BH204" s="5">
        <f t="shared" si="205"/>
        <v>7</v>
      </c>
      <c r="BI204" s="5">
        <f t="shared" si="184"/>
        <v>10957</v>
      </c>
      <c r="BJ204">
        <v>6</v>
      </c>
      <c r="BK204" s="4">
        <f t="shared" si="206"/>
        <v>155</v>
      </c>
      <c r="BL204" s="3">
        <f t="shared" si="207"/>
        <v>-3</v>
      </c>
      <c r="BM204" s="3">
        <f t="shared" si="208"/>
        <v>-1</v>
      </c>
      <c r="BN204" s="3">
        <f t="shared" si="209"/>
        <v>0</v>
      </c>
      <c r="BO204" s="3">
        <f t="shared" si="210"/>
        <v>0</v>
      </c>
      <c r="BP204" s="3">
        <f t="shared" si="211"/>
        <v>0</v>
      </c>
      <c r="BQ204" s="3">
        <f t="shared" si="212"/>
        <v>151</v>
      </c>
      <c r="BR204">
        <v>18</v>
      </c>
      <c r="BS204" s="3">
        <f t="shared" si="213"/>
        <v>169</v>
      </c>
      <c r="BT204" s="3">
        <f t="shared" si="185"/>
        <v>0</v>
      </c>
      <c r="BU204" s="3" t="b">
        <f t="shared" si="214"/>
        <v>1</v>
      </c>
      <c r="BV204" s="3">
        <f t="shared" si="215"/>
        <v>1</v>
      </c>
      <c r="BW204" s="3">
        <f t="shared" si="216"/>
        <v>11127</v>
      </c>
      <c r="BX204" s="3">
        <f t="shared" si="217"/>
        <v>4</v>
      </c>
      <c r="BY204" s="3" t="str">
        <f t="shared" si="218"/>
        <v>Fri</v>
      </c>
      <c r="BZ204" s="20" t="str">
        <f t="shared" si="181"/>
        <v>Fri</v>
      </c>
      <c r="CA204" s="3">
        <f t="shared" si="219"/>
        <v>3</v>
      </c>
      <c r="CB204" s="24">
        <f t="shared" si="182"/>
        <v>3</v>
      </c>
      <c r="CD204" t="s">
        <v>547</v>
      </c>
      <c r="CE204" t="s">
        <v>502</v>
      </c>
      <c r="CI204" s="22">
        <f t="shared" si="220"/>
        <v>0</v>
      </c>
      <c r="CJ204" t="s">
        <v>297</v>
      </c>
      <c r="CK204" s="2">
        <v>71</v>
      </c>
      <c r="CL204" s="20" t="e">
        <f>#REF!</f>
        <v>#REF!</v>
      </c>
    </row>
    <row r="205" spans="1:90" ht="12.75" customHeight="1">
      <c r="A205" s="2">
        <f t="shared" si="187"/>
        <v>203</v>
      </c>
      <c r="B205" t="s">
        <v>4</v>
      </c>
      <c r="C205">
        <v>1880</v>
      </c>
      <c r="D205" s="3">
        <f t="shared" si="188"/>
        <v>7.75</v>
      </c>
      <c r="E205" s="3">
        <f t="shared" si="189"/>
        <v>7</v>
      </c>
      <c r="F205" s="3">
        <f t="shared" si="190"/>
        <v>10957</v>
      </c>
      <c r="G205">
        <v>6</v>
      </c>
      <c r="H205" s="3">
        <f t="shared" si="191"/>
        <v>155</v>
      </c>
      <c r="I205" s="3">
        <f t="shared" si="192"/>
        <v>-3</v>
      </c>
      <c r="J205" s="3">
        <f t="shared" si="193"/>
        <v>-1</v>
      </c>
      <c r="K205" s="3">
        <f t="shared" si="194"/>
        <v>0</v>
      </c>
      <c r="L205" s="3">
        <f t="shared" si="195"/>
        <v>0</v>
      </c>
      <c r="M205" s="3">
        <f t="shared" si="196"/>
        <v>0</v>
      </c>
      <c r="N205" s="3">
        <f t="shared" si="197"/>
        <v>151</v>
      </c>
      <c r="O205">
        <v>25</v>
      </c>
      <c r="P205" s="3">
        <f t="shared" si="177"/>
        <v>0</v>
      </c>
      <c r="Q205" s="3">
        <f t="shared" si="178"/>
        <v>176</v>
      </c>
      <c r="R205" s="3" t="b">
        <f t="shared" si="198"/>
        <v>1</v>
      </c>
      <c r="S205" s="3">
        <f t="shared" si="199"/>
        <v>1</v>
      </c>
      <c r="T205" s="3">
        <f t="shared" si="179"/>
        <v>11134</v>
      </c>
      <c r="U205" s="3">
        <f t="shared" si="200"/>
        <v>4</v>
      </c>
      <c r="V205" s="18" t="str">
        <f t="shared" si="201"/>
        <v>Fri</v>
      </c>
      <c r="W205" s="1" t="s">
        <v>5</v>
      </c>
      <c r="X205" s="3">
        <f t="shared" si="202"/>
        <v>13</v>
      </c>
      <c r="Y205" s="3">
        <f t="shared" si="203"/>
        <v>4</v>
      </c>
      <c r="Z205" s="3">
        <f t="shared" si="180"/>
        <v>0</v>
      </c>
      <c r="AA205" s="3">
        <f t="shared" si="204"/>
        <v>11130</v>
      </c>
      <c r="AB205" t="s">
        <v>444</v>
      </c>
      <c r="AC205" t="s">
        <v>20</v>
      </c>
      <c r="AD205" s="26" t="s">
        <v>14</v>
      </c>
      <c r="AH205" t="s">
        <v>203</v>
      </c>
      <c r="AI205" t="s">
        <v>929</v>
      </c>
      <c r="AK205" t="s">
        <v>445</v>
      </c>
      <c r="AL205" t="s">
        <v>91</v>
      </c>
      <c r="AM205" t="s">
        <v>929</v>
      </c>
      <c r="AN205" s="26" t="s">
        <v>979</v>
      </c>
      <c r="AO205" s="26" t="s">
        <v>24</v>
      </c>
      <c r="AP205" s="26">
        <f t="shared" si="221"/>
        <v>1</v>
      </c>
      <c r="AQ205" s="26" t="str">
        <f t="shared" si="222"/>
        <v/>
      </c>
      <c r="AR205" s="26" t="str">
        <f t="shared" si="223"/>
        <v/>
      </c>
      <c r="AS205" s="26" t="str">
        <f t="shared" si="224"/>
        <v/>
      </c>
      <c r="AT205" s="26" t="str">
        <f t="shared" si="225"/>
        <v/>
      </c>
      <c r="AU205" s="26" t="str">
        <f t="shared" si="226"/>
        <v/>
      </c>
      <c r="AV205" s="26" t="str">
        <f t="shared" si="227"/>
        <v/>
      </c>
      <c r="AW205" s="26" t="str">
        <f t="shared" si="228"/>
        <v/>
      </c>
      <c r="AX205" s="26" t="str">
        <f t="shared" si="229"/>
        <v/>
      </c>
      <c r="AY205" s="26" t="str">
        <f t="shared" si="230"/>
        <v/>
      </c>
      <c r="AZ205" s="26" t="str">
        <f t="shared" si="231"/>
        <v/>
      </c>
      <c r="BA205" s="26" t="str">
        <f t="shared" si="232"/>
        <v/>
      </c>
      <c r="BB205" s="26" t="str">
        <f t="shared" si="233"/>
        <v/>
      </c>
      <c r="BC205" s="26" t="str">
        <f t="shared" si="234"/>
        <v/>
      </c>
      <c r="BD205" s="26" t="str">
        <f t="shared" si="235"/>
        <v/>
      </c>
      <c r="BE205" s="26">
        <f t="shared" si="236"/>
        <v>1</v>
      </c>
      <c r="BF205" s="2">
        <v>1880</v>
      </c>
      <c r="BG205" s="5">
        <f t="shared" si="183"/>
        <v>7.75</v>
      </c>
      <c r="BH205" s="5">
        <f t="shared" si="205"/>
        <v>7</v>
      </c>
      <c r="BI205" s="5">
        <f t="shared" si="184"/>
        <v>10957</v>
      </c>
      <c r="BJ205">
        <v>6</v>
      </c>
      <c r="BK205" s="4">
        <f t="shared" si="206"/>
        <v>155</v>
      </c>
      <c r="BL205" s="3">
        <f t="shared" si="207"/>
        <v>-3</v>
      </c>
      <c r="BM205" s="3">
        <f t="shared" si="208"/>
        <v>-1</v>
      </c>
      <c r="BN205" s="3">
        <f t="shared" si="209"/>
        <v>0</v>
      </c>
      <c r="BO205" s="3">
        <f t="shared" si="210"/>
        <v>0</v>
      </c>
      <c r="BP205" s="3">
        <f t="shared" si="211"/>
        <v>0</v>
      </c>
      <c r="BQ205" s="3">
        <f t="shared" si="212"/>
        <v>151</v>
      </c>
      <c r="BR205">
        <v>21</v>
      </c>
      <c r="BS205" s="3">
        <f t="shared" si="213"/>
        <v>172</v>
      </c>
      <c r="BT205" s="3">
        <f t="shared" si="185"/>
        <v>0</v>
      </c>
      <c r="BU205" s="3" t="b">
        <f t="shared" si="214"/>
        <v>1</v>
      </c>
      <c r="BV205" s="3">
        <f t="shared" si="215"/>
        <v>1</v>
      </c>
      <c r="BW205" s="3">
        <f t="shared" si="216"/>
        <v>11130</v>
      </c>
      <c r="BX205" s="3">
        <f t="shared" si="217"/>
        <v>0</v>
      </c>
      <c r="BY205" s="3" t="str">
        <f t="shared" si="218"/>
        <v>Mon</v>
      </c>
      <c r="BZ205" s="20" t="str">
        <f t="shared" si="181"/>
        <v>Mon</v>
      </c>
      <c r="CA205" s="3">
        <f t="shared" si="219"/>
        <v>0</v>
      </c>
      <c r="CB205" s="24">
        <f t="shared" si="182"/>
        <v>0</v>
      </c>
      <c r="CD205" t="s">
        <v>503</v>
      </c>
      <c r="CE205" t="s">
        <v>504</v>
      </c>
      <c r="CF205" t="s">
        <v>508</v>
      </c>
      <c r="CG205">
        <v>60</v>
      </c>
      <c r="CI205" s="22">
        <f t="shared" si="220"/>
        <v>0</v>
      </c>
      <c r="CJ205" t="s">
        <v>297</v>
      </c>
      <c r="CK205" s="2">
        <v>71</v>
      </c>
      <c r="CL205" s="20" t="e">
        <f>#REF!</f>
        <v>#REF!</v>
      </c>
    </row>
    <row r="206" spans="1:90" ht="12.75" hidden="1" customHeight="1">
      <c r="A206" s="2">
        <f t="shared" si="187"/>
        <v>204</v>
      </c>
      <c r="B206" t="s">
        <v>4</v>
      </c>
      <c r="C206">
        <v>1880</v>
      </c>
      <c r="D206" s="3">
        <f t="shared" si="188"/>
        <v>7.75</v>
      </c>
      <c r="E206" s="3">
        <f t="shared" si="189"/>
        <v>7</v>
      </c>
      <c r="F206" s="3">
        <f t="shared" si="190"/>
        <v>10957</v>
      </c>
      <c r="G206">
        <v>6</v>
      </c>
      <c r="H206" s="3">
        <f t="shared" si="191"/>
        <v>155</v>
      </c>
      <c r="I206" s="3">
        <f t="shared" si="192"/>
        <v>-3</v>
      </c>
      <c r="J206" s="3">
        <f t="shared" si="193"/>
        <v>-1</v>
      </c>
      <c r="K206" s="3">
        <f t="shared" si="194"/>
        <v>0</v>
      </c>
      <c r="L206" s="3">
        <f t="shared" si="195"/>
        <v>0</v>
      </c>
      <c r="M206" s="3">
        <f t="shared" si="196"/>
        <v>0</v>
      </c>
      <c r="N206" s="3">
        <f t="shared" si="197"/>
        <v>151</v>
      </c>
      <c r="O206">
        <v>25</v>
      </c>
      <c r="P206" s="3">
        <f t="shared" si="177"/>
        <v>0</v>
      </c>
      <c r="Q206" s="3">
        <f t="shared" si="178"/>
        <v>176</v>
      </c>
      <c r="R206" s="3" t="b">
        <f t="shared" si="198"/>
        <v>1</v>
      </c>
      <c r="S206" s="3">
        <f t="shared" si="199"/>
        <v>1</v>
      </c>
      <c r="T206" s="3">
        <f t="shared" si="179"/>
        <v>11134</v>
      </c>
      <c r="U206" s="3">
        <f t="shared" si="200"/>
        <v>4</v>
      </c>
      <c r="V206" s="18" t="str">
        <f t="shared" si="201"/>
        <v>Fri</v>
      </c>
      <c r="W206" s="1" t="s">
        <v>5</v>
      </c>
      <c r="X206" s="3">
        <f t="shared" si="202"/>
        <v>13</v>
      </c>
      <c r="Y206" s="3">
        <f t="shared" si="203"/>
        <v>4</v>
      </c>
      <c r="Z206" s="3">
        <f t="shared" si="180"/>
        <v>0</v>
      </c>
      <c r="AA206" s="3">
        <f t="shared" si="204"/>
        <v>11130</v>
      </c>
      <c r="AB206" t="s">
        <v>111</v>
      </c>
      <c r="AC206" t="s">
        <v>64</v>
      </c>
      <c r="AD206" s="26" t="s">
        <v>14</v>
      </c>
      <c r="AJ206" t="s">
        <v>73</v>
      </c>
      <c r="AK206" t="s">
        <v>447</v>
      </c>
      <c r="AN206" s="26" t="s">
        <v>981</v>
      </c>
      <c r="AO206" s="26" t="s">
        <v>627</v>
      </c>
      <c r="AP206" s="26" t="str">
        <f t="shared" si="221"/>
        <v/>
      </c>
      <c r="AQ206" s="26" t="str">
        <f t="shared" si="222"/>
        <v/>
      </c>
      <c r="AR206" s="26" t="str">
        <f t="shared" si="223"/>
        <v/>
      </c>
      <c r="AS206" s="26" t="str">
        <f t="shared" si="224"/>
        <v/>
      </c>
      <c r="AT206" s="26" t="str">
        <f t="shared" si="225"/>
        <v/>
      </c>
      <c r="AU206" s="26" t="str">
        <f t="shared" si="226"/>
        <v/>
      </c>
      <c r="AV206" s="26" t="str">
        <f t="shared" si="227"/>
        <v/>
      </c>
      <c r="AW206" s="26" t="str">
        <f t="shared" si="228"/>
        <v/>
      </c>
      <c r="AX206" s="26" t="str">
        <f t="shared" si="229"/>
        <v/>
      </c>
      <c r="AY206" s="26">
        <f t="shared" si="230"/>
        <v>10</v>
      </c>
      <c r="AZ206" s="26" t="str">
        <f t="shared" si="231"/>
        <v/>
      </c>
      <c r="BA206" s="26" t="str">
        <f t="shared" si="232"/>
        <v/>
      </c>
      <c r="BB206" s="26" t="str">
        <f t="shared" si="233"/>
        <v/>
      </c>
      <c r="BC206" s="26" t="str">
        <f t="shared" si="234"/>
        <v/>
      </c>
      <c r="BD206" s="26" t="str">
        <f t="shared" si="235"/>
        <v/>
      </c>
      <c r="BE206" s="26">
        <f t="shared" si="236"/>
        <v>10</v>
      </c>
      <c r="BF206" s="2">
        <v>0</v>
      </c>
      <c r="BG206" s="5">
        <f t="shared" si="183"/>
        <v>-462.25</v>
      </c>
      <c r="BH206" s="5">
        <f t="shared" si="205"/>
        <v>-463</v>
      </c>
      <c r="BI206" s="5">
        <f t="shared" si="184"/>
        <v>-675713</v>
      </c>
      <c r="BJ206" t="s">
        <v>500</v>
      </c>
      <c r="BK206" s="4" t="e">
        <f t="shared" si="206"/>
        <v>#VALUE!</v>
      </c>
      <c r="BL206" s="3">
        <f t="shared" si="207"/>
        <v>-3</v>
      </c>
      <c r="BM206" s="3">
        <f t="shared" si="208"/>
        <v>-1</v>
      </c>
      <c r="BN206" s="3">
        <f t="shared" si="209"/>
        <v>-1</v>
      </c>
      <c r="BO206" s="3">
        <f t="shared" si="210"/>
        <v>-1</v>
      </c>
      <c r="BP206" s="3">
        <f t="shared" si="211"/>
        <v>-1</v>
      </c>
      <c r="BQ206" s="3" t="e">
        <f t="shared" si="212"/>
        <v>#VALUE!</v>
      </c>
      <c r="BR206" t="s">
        <v>500</v>
      </c>
      <c r="BS206" s="3" t="e">
        <f t="shared" si="213"/>
        <v>#VALUE!</v>
      </c>
      <c r="BT206" s="3">
        <f t="shared" si="185"/>
        <v>0</v>
      </c>
      <c r="BU206" s="3" t="e">
        <f t="shared" si="214"/>
        <v>#VALUE!</v>
      </c>
      <c r="BV206" s="3" t="e">
        <f t="shared" si="215"/>
        <v>#VALUE!</v>
      </c>
      <c r="BW206" s="3" t="e">
        <f t="shared" si="216"/>
        <v>#VALUE!</v>
      </c>
      <c r="BX206" s="3" t="e">
        <f t="shared" si="217"/>
        <v>#VALUE!</v>
      </c>
      <c r="BY206" s="3" t="e">
        <f t="shared" si="218"/>
        <v>#VALUE!</v>
      </c>
      <c r="BZ206" s="20" t="str">
        <f t="shared" si="181"/>
        <v/>
      </c>
      <c r="CA206" s="3" t="e">
        <f t="shared" si="219"/>
        <v>#VALUE!</v>
      </c>
      <c r="CB206" s="24" t="str">
        <f t="shared" si="182"/>
        <v/>
      </c>
      <c r="CD206" t="s">
        <v>36</v>
      </c>
      <c r="CE206" t="s">
        <v>36</v>
      </c>
      <c r="CF206" t="s">
        <v>584</v>
      </c>
      <c r="CI206" s="22">
        <f t="shared" si="220"/>
        <v>0</v>
      </c>
      <c r="CJ206" t="s">
        <v>297</v>
      </c>
      <c r="CK206" s="2">
        <v>71</v>
      </c>
      <c r="CL206" s="20" t="e">
        <f>#REF!</f>
        <v>#REF!</v>
      </c>
    </row>
    <row r="207" spans="1:90" ht="12.75" customHeight="1">
      <c r="A207" s="2">
        <f t="shared" si="187"/>
        <v>205</v>
      </c>
      <c r="B207" t="s">
        <v>4</v>
      </c>
      <c r="C207">
        <v>1880</v>
      </c>
      <c r="D207" s="3">
        <f t="shared" si="188"/>
        <v>7.75</v>
      </c>
      <c r="E207" s="3">
        <f t="shared" si="189"/>
        <v>7</v>
      </c>
      <c r="F207" s="3">
        <f t="shared" si="190"/>
        <v>10957</v>
      </c>
      <c r="G207">
        <v>6</v>
      </c>
      <c r="H207" s="3">
        <f t="shared" si="191"/>
        <v>155</v>
      </c>
      <c r="I207" s="3">
        <f t="shared" si="192"/>
        <v>-3</v>
      </c>
      <c r="J207" s="3">
        <f t="shared" si="193"/>
        <v>-1</v>
      </c>
      <c r="K207" s="3">
        <f t="shared" si="194"/>
        <v>0</v>
      </c>
      <c r="L207" s="3">
        <f t="shared" si="195"/>
        <v>0</v>
      </c>
      <c r="M207" s="3">
        <f t="shared" si="196"/>
        <v>0</v>
      </c>
      <c r="N207" s="3">
        <f t="shared" si="197"/>
        <v>151</v>
      </c>
      <c r="O207">
        <v>25</v>
      </c>
      <c r="P207" s="3">
        <f t="shared" si="177"/>
        <v>0</v>
      </c>
      <c r="Q207" s="3">
        <f t="shared" si="178"/>
        <v>176</v>
      </c>
      <c r="R207" s="3" t="b">
        <f t="shared" si="198"/>
        <v>1</v>
      </c>
      <c r="S207" s="3">
        <f t="shared" si="199"/>
        <v>1</v>
      </c>
      <c r="T207" s="3">
        <f t="shared" si="179"/>
        <v>11134</v>
      </c>
      <c r="U207" s="3">
        <f t="shared" si="200"/>
        <v>4</v>
      </c>
      <c r="V207" s="18" t="str">
        <f t="shared" si="201"/>
        <v>Fri</v>
      </c>
      <c r="W207" s="1" t="s">
        <v>7</v>
      </c>
      <c r="X207" s="3">
        <f t="shared" si="202"/>
        <v>19</v>
      </c>
      <c r="Y207" s="3">
        <f t="shared" si="203"/>
        <v>6</v>
      </c>
      <c r="Z207" s="3">
        <f t="shared" si="180"/>
        <v>0</v>
      </c>
      <c r="AA207" s="3">
        <f t="shared" si="204"/>
        <v>11128</v>
      </c>
      <c r="AB207" t="s">
        <v>269</v>
      </c>
      <c r="AC207" t="s">
        <v>96</v>
      </c>
      <c r="AD207" s="26" t="s">
        <v>14</v>
      </c>
      <c r="AG207" s="27" t="s">
        <v>442</v>
      </c>
      <c r="AH207" t="s">
        <v>122</v>
      </c>
      <c r="AI207" t="s">
        <v>930</v>
      </c>
      <c r="AK207" t="s">
        <v>443</v>
      </c>
      <c r="AL207" t="s">
        <v>350</v>
      </c>
      <c r="AM207" t="s">
        <v>930</v>
      </c>
      <c r="AN207" s="26" t="s">
        <v>978</v>
      </c>
      <c r="AO207" s="26" t="s">
        <v>40</v>
      </c>
      <c r="AP207" s="26" t="str">
        <f t="shared" si="221"/>
        <v/>
      </c>
      <c r="AQ207" s="26">
        <f t="shared" si="222"/>
        <v>2</v>
      </c>
      <c r="AR207" s="26" t="str">
        <f t="shared" si="223"/>
        <v/>
      </c>
      <c r="AS207" s="26" t="str">
        <f t="shared" si="224"/>
        <v/>
      </c>
      <c r="AT207" s="26" t="str">
        <f t="shared" si="225"/>
        <v/>
      </c>
      <c r="AU207" s="26" t="str">
        <f t="shared" si="226"/>
        <v/>
      </c>
      <c r="AV207" s="26" t="str">
        <f t="shared" si="227"/>
        <v/>
      </c>
      <c r="AW207" s="26" t="str">
        <f t="shared" si="228"/>
        <v/>
      </c>
      <c r="AX207" s="26" t="str">
        <f t="shared" si="229"/>
        <v/>
      </c>
      <c r="AY207" s="26" t="str">
        <f t="shared" si="230"/>
        <v/>
      </c>
      <c r="AZ207" s="26" t="str">
        <f t="shared" si="231"/>
        <v/>
      </c>
      <c r="BA207" s="26" t="str">
        <f t="shared" si="232"/>
        <v/>
      </c>
      <c r="BB207" s="26" t="str">
        <f t="shared" si="233"/>
        <v/>
      </c>
      <c r="BC207" s="26" t="str">
        <f t="shared" si="234"/>
        <v/>
      </c>
      <c r="BD207" s="26" t="str">
        <f t="shared" si="235"/>
        <v/>
      </c>
      <c r="BE207" s="26">
        <f t="shared" si="236"/>
        <v>2</v>
      </c>
      <c r="BF207" s="2">
        <v>1880</v>
      </c>
      <c r="BG207" s="5">
        <f t="shared" si="183"/>
        <v>7.75</v>
      </c>
      <c r="BH207" s="5">
        <f t="shared" si="205"/>
        <v>7</v>
      </c>
      <c r="BI207" s="5">
        <f t="shared" si="184"/>
        <v>10957</v>
      </c>
      <c r="BJ207">
        <v>2</v>
      </c>
      <c r="BK207" s="4">
        <f t="shared" si="206"/>
        <v>31</v>
      </c>
      <c r="BL207" s="3">
        <f t="shared" si="207"/>
        <v>0</v>
      </c>
      <c r="BM207" s="3">
        <f t="shared" si="208"/>
        <v>0</v>
      </c>
      <c r="BN207" s="3">
        <f t="shared" si="209"/>
        <v>0</v>
      </c>
      <c r="BO207" s="3">
        <f t="shared" si="210"/>
        <v>0</v>
      </c>
      <c r="BP207" s="3">
        <f t="shared" si="211"/>
        <v>0</v>
      </c>
      <c r="BQ207" s="3">
        <f t="shared" si="212"/>
        <v>31</v>
      </c>
      <c r="BR207">
        <v>27</v>
      </c>
      <c r="BS207" s="3">
        <f t="shared" si="213"/>
        <v>58</v>
      </c>
      <c r="BT207" s="3">
        <f t="shared" si="185"/>
        <v>0</v>
      </c>
      <c r="BU207" s="3" t="b">
        <f t="shared" si="214"/>
        <v>0</v>
      </c>
      <c r="BV207" s="3">
        <f t="shared" si="215"/>
        <v>0</v>
      </c>
      <c r="BW207" s="3">
        <f t="shared" si="216"/>
        <v>11015</v>
      </c>
      <c r="BX207" s="3">
        <f t="shared" si="217"/>
        <v>4</v>
      </c>
      <c r="BY207" s="3" t="str">
        <f t="shared" si="218"/>
        <v>Fri</v>
      </c>
      <c r="BZ207" s="20" t="str">
        <f t="shared" si="181"/>
        <v>Fri</v>
      </c>
      <c r="CA207" s="3">
        <f t="shared" si="219"/>
        <v>113</v>
      </c>
      <c r="CB207" s="24">
        <f t="shared" si="182"/>
        <v>113</v>
      </c>
      <c r="CD207" t="s">
        <v>503</v>
      </c>
      <c r="CE207" t="s">
        <v>513</v>
      </c>
      <c r="CF207" t="s">
        <v>583</v>
      </c>
      <c r="CH207">
        <v>90</v>
      </c>
      <c r="CI207" s="22">
        <f t="shared" si="220"/>
        <v>0.24657534246575341</v>
      </c>
      <c r="CJ207" t="s">
        <v>297</v>
      </c>
      <c r="CK207" s="2">
        <v>70</v>
      </c>
      <c r="CL207" s="20" t="e">
        <f>#REF!</f>
        <v>#REF!</v>
      </c>
    </row>
    <row r="208" spans="1:90" ht="12.75" customHeight="1">
      <c r="A208" s="2">
        <f t="shared" si="187"/>
        <v>206</v>
      </c>
      <c r="B208" t="s">
        <v>4</v>
      </c>
      <c r="C208">
        <v>1880</v>
      </c>
      <c r="D208" s="3">
        <f t="shared" si="188"/>
        <v>7.75</v>
      </c>
      <c r="E208" s="3">
        <f t="shared" si="189"/>
        <v>7</v>
      </c>
      <c r="F208" s="3">
        <f t="shared" si="190"/>
        <v>10957</v>
      </c>
      <c r="G208">
        <v>6</v>
      </c>
      <c r="H208" s="3">
        <f t="shared" si="191"/>
        <v>155</v>
      </c>
      <c r="I208" s="3">
        <f t="shared" si="192"/>
        <v>-3</v>
      </c>
      <c r="J208" s="3">
        <f t="shared" si="193"/>
        <v>-1</v>
      </c>
      <c r="K208" s="3">
        <f t="shared" si="194"/>
        <v>0</v>
      </c>
      <c r="L208" s="3">
        <f t="shared" si="195"/>
        <v>0</v>
      </c>
      <c r="M208" s="3">
        <f t="shared" si="196"/>
        <v>0</v>
      </c>
      <c r="N208" s="3">
        <f t="shared" si="197"/>
        <v>151</v>
      </c>
      <c r="O208">
        <v>25</v>
      </c>
      <c r="P208" s="3">
        <f t="shared" si="177"/>
        <v>0</v>
      </c>
      <c r="Q208" s="3">
        <f t="shared" si="178"/>
        <v>176</v>
      </c>
      <c r="R208" s="3" t="b">
        <f t="shared" si="198"/>
        <v>1</v>
      </c>
      <c r="S208" s="3">
        <f t="shared" si="199"/>
        <v>1</v>
      </c>
      <c r="T208" s="3">
        <f t="shared" si="179"/>
        <v>11134</v>
      </c>
      <c r="U208" s="3">
        <f t="shared" si="200"/>
        <v>4</v>
      </c>
      <c r="V208" s="18" t="str">
        <f t="shared" si="201"/>
        <v>Fri</v>
      </c>
      <c r="W208" s="1" t="s">
        <v>7</v>
      </c>
      <c r="X208" s="3">
        <f t="shared" si="202"/>
        <v>19</v>
      </c>
      <c r="Y208" s="3">
        <f t="shared" si="203"/>
        <v>6</v>
      </c>
      <c r="Z208" s="3">
        <f t="shared" si="180"/>
        <v>0</v>
      </c>
      <c r="AA208" s="3">
        <f t="shared" si="204"/>
        <v>11128</v>
      </c>
      <c r="AB208" t="s">
        <v>438</v>
      </c>
      <c r="AC208" t="s">
        <v>34</v>
      </c>
      <c r="AD208" s="26" t="s">
        <v>14</v>
      </c>
      <c r="AE208" t="s">
        <v>432</v>
      </c>
      <c r="AG208" s="27" t="s">
        <v>439</v>
      </c>
      <c r="AK208" t="s">
        <v>101</v>
      </c>
      <c r="AN208" s="31" t="s">
        <v>982</v>
      </c>
      <c r="AO208" s="26" t="s">
        <v>67</v>
      </c>
      <c r="AP208" s="26" t="str">
        <f t="shared" si="221"/>
        <v/>
      </c>
      <c r="AQ208" s="26" t="str">
        <f t="shared" si="222"/>
        <v/>
      </c>
      <c r="AR208" s="26" t="str">
        <f t="shared" si="223"/>
        <v/>
      </c>
      <c r="AS208" s="26">
        <f t="shared" si="224"/>
        <v>4</v>
      </c>
      <c r="AT208" s="26" t="str">
        <f t="shared" si="225"/>
        <v/>
      </c>
      <c r="AU208" s="26" t="str">
        <f t="shared" si="226"/>
        <v/>
      </c>
      <c r="AV208" s="26" t="str">
        <f t="shared" si="227"/>
        <v/>
      </c>
      <c r="AW208" s="26" t="str">
        <f t="shared" si="228"/>
        <v/>
      </c>
      <c r="AX208" s="26" t="str">
        <f t="shared" si="229"/>
        <v/>
      </c>
      <c r="AY208" s="26" t="str">
        <f t="shared" si="230"/>
        <v/>
      </c>
      <c r="AZ208" s="26" t="str">
        <f t="shared" si="231"/>
        <v/>
      </c>
      <c r="BA208" s="26" t="str">
        <f t="shared" si="232"/>
        <v/>
      </c>
      <c r="BB208" s="26" t="str">
        <f t="shared" si="233"/>
        <v/>
      </c>
      <c r="BC208" s="26" t="str">
        <f t="shared" si="234"/>
        <v/>
      </c>
      <c r="BD208" s="26" t="str">
        <f t="shared" si="235"/>
        <v/>
      </c>
      <c r="BE208" s="26">
        <f t="shared" si="236"/>
        <v>4</v>
      </c>
      <c r="BF208" s="2">
        <v>1880</v>
      </c>
      <c r="BG208" s="5">
        <f t="shared" si="183"/>
        <v>7.75</v>
      </c>
      <c r="BH208" s="5">
        <f t="shared" si="205"/>
        <v>7</v>
      </c>
      <c r="BI208" s="5">
        <f t="shared" si="184"/>
        <v>10957</v>
      </c>
      <c r="BJ208">
        <v>6</v>
      </c>
      <c r="BK208" s="4">
        <f t="shared" si="206"/>
        <v>155</v>
      </c>
      <c r="BL208" s="3">
        <f t="shared" si="207"/>
        <v>-3</v>
      </c>
      <c r="BM208" s="3">
        <f t="shared" si="208"/>
        <v>-1</v>
      </c>
      <c r="BN208" s="3">
        <f t="shared" si="209"/>
        <v>0</v>
      </c>
      <c r="BO208" s="3">
        <f t="shared" si="210"/>
        <v>0</v>
      </c>
      <c r="BP208" s="3">
        <f t="shared" si="211"/>
        <v>0</v>
      </c>
      <c r="BQ208" s="3">
        <f t="shared" si="212"/>
        <v>151</v>
      </c>
      <c r="BR208">
        <v>16</v>
      </c>
      <c r="BS208" s="3">
        <f t="shared" si="213"/>
        <v>167</v>
      </c>
      <c r="BT208" s="3">
        <f t="shared" si="185"/>
        <v>0</v>
      </c>
      <c r="BU208" s="3" t="b">
        <f t="shared" si="214"/>
        <v>1</v>
      </c>
      <c r="BV208" s="3">
        <f t="shared" si="215"/>
        <v>1</v>
      </c>
      <c r="BW208" s="3">
        <f t="shared" si="216"/>
        <v>11125</v>
      </c>
      <c r="BX208" s="3">
        <f t="shared" si="217"/>
        <v>2</v>
      </c>
      <c r="BY208" s="3" t="str">
        <f t="shared" si="218"/>
        <v>Wed</v>
      </c>
      <c r="BZ208" s="20" t="str">
        <f t="shared" si="181"/>
        <v>Wed</v>
      </c>
      <c r="CA208" s="3">
        <f t="shared" si="219"/>
        <v>3</v>
      </c>
      <c r="CB208" s="24">
        <f t="shared" si="182"/>
        <v>3</v>
      </c>
      <c r="CD208" t="s">
        <v>503</v>
      </c>
      <c r="CE208" t="s">
        <v>504</v>
      </c>
      <c r="CF208" t="s">
        <v>506</v>
      </c>
      <c r="CG208">
        <v>240</v>
      </c>
      <c r="CI208" s="22">
        <f t="shared" si="220"/>
        <v>0</v>
      </c>
      <c r="CJ208" t="s">
        <v>297</v>
      </c>
      <c r="CK208" s="2">
        <v>70</v>
      </c>
      <c r="CL208" s="20" t="e">
        <f>#REF!</f>
        <v>#REF!</v>
      </c>
    </row>
    <row r="209" spans="1:90" ht="12.75" hidden="1" customHeight="1">
      <c r="A209" s="2">
        <f t="shared" si="187"/>
        <v>207</v>
      </c>
      <c r="B209" t="s">
        <v>4</v>
      </c>
      <c r="C209">
        <v>1880</v>
      </c>
      <c r="D209" s="3">
        <f t="shared" si="188"/>
        <v>7.75</v>
      </c>
      <c r="E209" s="3">
        <f t="shared" si="189"/>
        <v>7</v>
      </c>
      <c r="F209" s="3">
        <f t="shared" si="190"/>
        <v>10957</v>
      </c>
      <c r="G209">
        <v>6</v>
      </c>
      <c r="H209" s="3">
        <f t="shared" si="191"/>
        <v>155</v>
      </c>
      <c r="I209" s="3">
        <f t="shared" si="192"/>
        <v>-3</v>
      </c>
      <c r="J209" s="3">
        <f t="shared" si="193"/>
        <v>-1</v>
      </c>
      <c r="K209" s="3">
        <f t="shared" si="194"/>
        <v>0</v>
      </c>
      <c r="L209" s="3">
        <f t="shared" si="195"/>
        <v>0</v>
      </c>
      <c r="M209" s="3">
        <f t="shared" si="196"/>
        <v>0</v>
      </c>
      <c r="N209" s="3">
        <f t="shared" si="197"/>
        <v>151</v>
      </c>
      <c r="O209">
        <v>25</v>
      </c>
      <c r="P209" s="3">
        <f t="shared" si="177"/>
        <v>0</v>
      </c>
      <c r="Q209" s="3">
        <f t="shared" si="178"/>
        <v>176</v>
      </c>
      <c r="R209" s="3" t="b">
        <f t="shared" si="198"/>
        <v>1</v>
      </c>
      <c r="S209" s="3">
        <f t="shared" si="199"/>
        <v>1</v>
      </c>
      <c r="T209" s="3">
        <f t="shared" si="179"/>
        <v>11134</v>
      </c>
      <c r="U209" s="3">
        <f t="shared" si="200"/>
        <v>4</v>
      </c>
      <c r="V209" s="18" t="str">
        <f t="shared" si="201"/>
        <v>Fri</v>
      </c>
      <c r="W209" s="1" t="s">
        <v>7</v>
      </c>
      <c r="X209" s="3">
        <f t="shared" si="202"/>
        <v>19</v>
      </c>
      <c r="Y209" s="3">
        <f t="shared" si="203"/>
        <v>6</v>
      </c>
      <c r="Z209" s="3">
        <f t="shared" si="180"/>
        <v>0</v>
      </c>
      <c r="AA209" s="3">
        <f t="shared" si="204"/>
        <v>11128</v>
      </c>
      <c r="AB209" t="s">
        <v>298</v>
      </c>
      <c r="AC209" t="s">
        <v>47</v>
      </c>
      <c r="AD209" s="26" t="s">
        <v>14</v>
      </c>
      <c r="AE209" t="s">
        <v>440</v>
      </c>
      <c r="AG209" s="27" t="s">
        <v>889</v>
      </c>
      <c r="AK209" t="s">
        <v>113</v>
      </c>
      <c r="AN209" s="26" t="s">
        <v>981</v>
      </c>
      <c r="AO209" s="26" t="s">
        <v>114</v>
      </c>
      <c r="AP209" s="26" t="str">
        <f t="shared" si="221"/>
        <v/>
      </c>
      <c r="AQ209" s="26" t="str">
        <f t="shared" si="222"/>
        <v/>
      </c>
      <c r="AR209" s="26" t="str">
        <f t="shared" si="223"/>
        <v/>
      </c>
      <c r="AS209" s="26" t="str">
        <f t="shared" si="224"/>
        <v/>
      </c>
      <c r="AT209" s="26" t="str">
        <f t="shared" si="225"/>
        <v/>
      </c>
      <c r="AU209" s="26">
        <f t="shared" si="226"/>
        <v>6</v>
      </c>
      <c r="AV209" s="26" t="str">
        <f t="shared" si="227"/>
        <v/>
      </c>
      <c r="AW209" s="26" t="str">
        <f t="shared" si="228"/>
        <v/>
      </c>
      <c r="AX209" s="26" t="str">
        <f t="shared" si="229"/>
        <v/>
      </c>
      <c r="AY209" s="26" t="str">
        <f t="shared" si="230"/>
        <v/>
      </c>
      <c r="AZ209" s="26" t="str">
        <f t="shared" si="231"/>
        <v/>
      </c>
      <c r="BA209" s="26" t="str">
        <f t="shared" si="232"/>
        <v/>
      </c>
      <c r="BB209" s="26" t="str">
        <f t="shared" si="233"/>
        <v/>
      </c>
      <c r="BC209" s="26" t="str">
        <f t="shared" si="234"/>
        <v/>
      </c>
      <c r="BD209" s="26" t="str">
        <f t="shared" si="235"/>
        <v/>
      </c>
      <c r="BE209" s="26">
        <f t="shared" si="236"/>
        <v>6</v>
      </c>
      <c r="BF209" s="2">
        <v>0</v>
      </c>
      <c r="BG209" s="5">
        <f t="shared" si="183"/>
        <v>-462.25</v>
      </c>
      <c r="BH209" s="5">
        <f t="shared" si="205"/>
        <v>-463</v>
      </c>
      <c r="BI209" s="5">
        <f t="shared" si="184"/>
        <v>-675713</v>
      </c>
      <c r="BJ209" t="s">
        <v>500</v>
      </c>
      <c r="BK209" s="4" t="e">
        <f t="shared" si="206"/>
        <v>#VALUE!</v>
      </c>
      <c r="BL209" s="3">
        <f t="shared" si="207"/>
        <v>-3</v>
      </c>
      <c r="BM209" s="3">
        <f t="shared" si="208"/>
        <v>-1</v>
      </c>
      <c r="BN209" s="3">
        <f t="shared" si="209"/>
        <v>-1</v>
      </c>
      <c r="BO209" s="3">
        <f t="shared" si="210"/>
        <v>-1</v>
      </c>
      <c r="BP209" s="3">
        <f t="shared" si="211"/>
        <v>-1</v>
      </c>
      <c r="BQ209" s="3" t="e">
        <f t="shared" si="212"/>
        <v>#VALUE!</v>
      </c>
      <c r="BR209" t="s">
        <v>500</v>
      </c>
      <c r="BS209" s="3" t="e">
        <f t="shared" si="213"/>
        <v>#VALUE!</v>
      </c>
      <c r="BT209" s="3">
        <f t="shared" si="185"/>
        <v>0</v>
      </c>
      <c r="BU209" s="3" t="e">
        <f t="shared" si="214"/>
        <v>#VALUE!</v>
      </c>
      <c r="BV209" s="3" t="e">
        <f t="shared" si="215"/>
        <v>#VALUE!</v>
      </c>
      <c r="BW209" s="3" t="e">
        <f t="shared" si="216"/>
        <v>#VALUE!</v>
      </c>
      <c r="BX209" s="3" t="e">
        <f t="shared" si="217"/>
        <v>#VALUE!</v>
      </c>
      <c r="BY209" s="3" t="e">
        <f t="shared" si="218"/>
        <v>#VALUE!</v>
      </c>
      <c r="BZ209" s="20" t="str">
        <f t="shared" si="181"/>
        <v/>
      </c>
      <c r="CA209" s="3" t="e">
        <f t="shared" si="219"/>
        <v>#VALUE!</v>
      </c>
      <c r="CB209" s="24" t="str">
        <f t="shared" si="182"/>
        <v/>
      </c>
      <c r="CD209" t="s">
        <v>547</v>
      </c>
      <c r="CE209" t="s">
        <v>502</v>
      </c>
      <c r="CF209" t="s">
        <v>582</v>
      </c>
      <c r="CI209" s="22">
        <f t="shared" si="220"/>
        <v>0</v>
      </c>
      <c r="CJ209" t="s">
        <v>297</v>
      </c>
      <c r="CK209" s="2">
        <v>70</v>
      </c>
      <c r="CL209" s="20" t="e">
        <f>#REF!</f>
        <v>#REF!</v>
      </c>
    </row>
    <row r="210" spans="1:90" ht="12.75" hidden="1" customHeight="1">
      <c r="A210" s="2">
        <f t="shared" si="187"/>
        <v>208</v>
      </c>
      <c r="B210" t="s">
        <v>4</v>
      </c>
      <c r="C210">
        <v>1880</v>
      </c>
      <c r="D210" s="3">
        <f t="shared" si="188"/>
        <v>7.75</v>
      </c>
      <c r="E210" s="3">
        <f t="shared" si="189"/>
        <v>7</v>
      </c>
      <c r="F210" s="3">
        <f t="shared" si="190"/>
        <v>10957</v>
      </c>
      <c r="G210">
        <v>6</v>
      </c>
      <c r="H210" s="3">
        <f t="shared" si="191"/>
        <v>155</v>
      </c>
      <c r="I210" s="3">
        <f t="shared" si="192"/>
        <v>-3</v>
      </c>
      <c r="J210" s="3">
        <f t="shared" si="193"/>
        <v>-1</v>
      </c>
      <c r="K210" s="3">
        <f t="shared" si="194"/>
        <v>0</v>
      </c>
      <c r="L210" s="3">
        <f t="shared" si="195"/>
        <v>0</v>
      </c>
      <c r="M210" s="3">
        <f t="shared" si="196"/>
        <v>0</v>
      </c>
      <c r="N210" s="3">
        <f t="shared" si="197"/>
        <v>151</v>
      </c>
      <c r="O210">
        <v>25</v>
      </c>
      <c r="P210" s="3">
        <f t="shared" si="177"/>
        <v>0</v>
      </c>
      <c r="Q210" s="3">
        <f t="shared" si="178"/>
        <v>176</v>
      </c>
      <c r="R210" s="3" t="b">
        <f t="shared" si="198"/>
        <v>1</v>
      </c>
      <c r="S210" s="3">
        <f t="shared" si="199"/>
        <v>1</v>
      </c>
      <c r="T210" s="3">
        <f t="shared" si="179"/>
        <v>11134</v>
      </c>
      <c r="U210" s="3">
        <f t="shared" si="200"/>
        <v>4</v>
      </c>
      <c r="V210" s="18" t="str">
        <f t="shared" si="201"/>
        <v>Fri</v>
      </c>
      <c r="W210" s="1" t="s">
        <v>7</v>
      </c>
      <c r="X210" s="3">
        <f t="shared" si="202"/>
        <v>19</v>
      </c>
      <c r="Y210" s="3">
        <f t="shared" si="203"/>
        <v>6</v>
      </c>
      <c r="Z210" s="3">
        <f t="shared" si="180"/>
        <v>0</v>
      </c>
      <c r="AA210" s="3">
        <f t="shared" si="204"/>
        <v>11128</v>
      </c>
      <c r="AB210" t="s">
        <v>441</v>
      </c>
      <c r="AC210" t="s">
        <v>69</v>
      </c>
      <c r="AD210" s="26" t="s">
        <v>14</v>
      </c>
      <c r="AG210" s="27" t="s">
        <v>889</v>
      </c>
      <c r="AK210" t="s">
        <v>113</v>
      </c>
      <c r="AN210" s="26" t="s">
        <v>981</v>
      </c>
      <c r="AO210" s="26" t="s">
        <v>114</v>
      </c>
      <c r="AP210" s="26" t="str">
        <f t="shared" si="221"/>
        <v/>
      </c>
      <c r="AQ210" s="26" t="str">
        <f t="shared" si="222"/>
        <v/>
      </c>
      <c r="AR210" s="26" t="str">
        <f t="shared" si="223"/>
        <v/>
      </c>
      <c r="AS210" s="26" t="str">
        <f t="shared" si="224"/>
        <v/>
      </c>
      <c r="AT210" s="26" t="str">
        <f t="shared" si="225"/>
        <v/>
      </c>
      <c r="AU210" s="26">
        <f t="shared" si="226"/>
        <v>6</v>
      </c>
      <c r="AV210" s="26" t="str">
        <f t="shared" si="227"/>
        <v/>
      </c>
      <c r="AW210" s="26" t="str">
        <f t="shared" si="228"/>
        <v/>
      </c>
      <c r="AX210" s="26" t="str">
        <f t="shared" si="229"/>
        <v/>
      </c>
      <c r="AY210" s="26" t="str">
        <f t="shared" si="230"/>
        <v/>
      </c>
      <c r="AZ210" s="26" t="str">
        <f t="shared" si="231"/>
        <v/>
      </c>
      <c r="BA210" s="26" t="str">
        <f t="shared" si="232"/>
        <v/>
      </c>
      <c r="BB210" s="26" t="str">
        <f t="shared" si="233"/>
        <v/>
      </c>
      <c r="BC210" s="26" t="str">
        <f t="shared" si="234"/>
        <v/>
      </c>
      <c r="BD210" s="26" t="str">
        <f t="shared" si="235"/>
        <v/>
      </c>
      <c r="BE210" s="26">
        <f t="shared" si="236"/>
        <v>6</v>
      </c>
      <c r="BF210" s="2">
        <v>0</v>
      </c>
      <c r="BG210" s="5">
        <f t="shared" si="183"/>
        <v>-462.25</v>
      </c>
      <c r="BH210" s="5">
        <f t="shared" si="205"/>
        <v>-463</v>
      </c>
      <c r="BI210" s="5">
        <f t="shared" si="184"/>
        <v>-675713</v>
      </c>
      <c r="BJ210" t="s">
        <v>500</v>
      </c>
      <c r="BK210" s="4" t="e">
        <f t="shared" si="206"/>
        <v>#VALUE!</v>
      </c>
      <c r="BL210" s="3">
        <f t="shared" si="207"/>
        <v>-3</v>
      </c>
      <c r="BM210" s="3">
        <f t="shared" si="208"/>
        <v>-1</v>
      </c>
      <c r="BN210" s="3">
        <f t="shared" si="209"/>
        <v>-1</v>
      </c>
      <c r="BO210" s="3">
        <f t="shared" si="210"/>
        <v>-1</v>
      </c>
      <c r="BP210" s="3">
        <f t="shared" si="211"/>
        <v>-1</v>
      </c>
      <c r="BQ210" s="3" t="e">
        <f t="shared" si="212"/>
        <v>#VALUE!</v>
      </c>
      <c r="BR210" t="s">
        <v>500</v>
      </c>
      <c r="BS210" s="3" t="e">
        <f t="shared" si="213"/>
        <v>#VALUE!</v>
      </c>
      <c r="BT210" s="3">
        <f t="shared" si="185"/>
        <v>0</v>
      </c>
      <c r="BU210" s="3" t="e">
        <f t="shared" si="214"/>
        <v>#VALUE!</v>
      </c>
      <c r="BV210" s="3" t="e">
        <f t="shared" si="215"/>
        <v>#VALUE!</v>
      </c>
      <c r="BW210" s="3" t="e">
        <f t="shared" si="216"/>
        <v>#VALUE!</v>
      </c>
      <c r="BX210" s="3" t="e">
        <f t="shared" si="217"/>
        <v>#VALUE!</v>
      </c>
      <c r="BY210" s="3" t="e">
        <f t="shared" si="218"/>
        <v>#VALUE!</v>
      </c>
      <c r="BZ210" s="20" t="str">
        <f t="shared" si="181"/>
        <v/>
      </c>
      <c r="CA210" s="3" t="e">
        <f t="shared" si="219"/>
        <v>#VALUE!</v>
      </c>
      <c r="CB210" s="24" t="str">
        <f t="shared" si="182"/>
        <v/>
      </c>
      <c r="CD210" t="s">
        <v>547</v>
      </c>
      <c r="CE210" t="s">
        <v>502</v>
      </c>
      <c r="CF210" t="s">
        <v>582</v>
      </c>
      <c r="CI210" s="22">
        <f t="shared" si="220"/>
        <v>0</v>
      </c>
      <c r="CJ210" t="s">
        <v>297</v>
      </c>
      <c r="CK210" s="2">
        <v>70</v>
      </c>
      <c r="CL210" s="20" t="e">
        <f>#REF!</f>
        <v>#REF!</v>
      </c>
    </row>
    <row r="211" spans="1:90" ht="12.75" hidden="1" customHeight="1">
      <c r="A211" s="2">
        <f t="shared" si="187"/>
        <v>209</v>
      </c>
      <c r="B211" t="s">
        <v>4</v>
      </c>
      <c r="C211">
        <v>1880</v>
      </c>
      <c r="D211" s="3">
        <f t="shared" si="188"/>
        <v>7.75</v>
      </c>
      <c r="E211" s="3">
        <f t="shared" si="189"/>
        <v>7</v>
      </c>
      <c r="F211" s="3">
        <f t="shared" si="190"/>
        <v>10957</v>
      </c>
      <c r="G211">
        <v>6</v>
      </c>
      <c r="H211" s="3">
        <f t="shared" si="191"/>
        <v>155</v>
      </c>
      <c r="I211" s="3">
        <f t="shared" si="192"/>
        <v>-3</v>
      </c>
      <c r="J211" s="3">
        <f t="shared" si="193"/>
        <v>-1</v>
      </c>
      <c r="K211" s="3">
        <f t="shared" si="194"/>
        <v>0</v>
      </c>
      <c r="L211" s="3">
        <f t="shared" si="195"/>
        <v>0</v>
      </c>
      <c r="M211" s="3">
        <f t="shared" si="196"/>
        <v>0</v>
      </c>
      <c r="N211" s="3">
        <f t="shared" si="197"/>
        <v>151</v>
      </c>
      <c r="O211">
        <v>25</v>
      </c>
      <c r="P211" s="3">
        <f t="shared" ref="P211:P274" si="237">MOD(C211,4)</f>
        <v>0</v>
      </c>
      <c r="Q211" s="3">
        <f t="shared" ref="Q211:Q274" si="238">N211+O211</f>
        <v>176</v>
      </c>
      <c r="R211" s="3" t="b">
        <f t="shared" si="198"/>
        <v>1</v>
      </c>
      <c r="S211" s="3">
        <f t="shared" si="199"/>
        <v>1</v>
      </c>
      <c r="T211" s="3">
        <f t="shared" ref="T211:T274" si="239">SUM(F211,N211,O211,S211)</f>
        <v>11134</v>
      </c>
      <c r="U211" s="3">
        <f t="shared" si="200"/>
        <v>4</v>
      </c>
      <c r="V211" s="18" t="str">
        <f t="shared" si="201"/>
        <v>Fri</v>
      </c>
      <c r="W211" s="1" t="s">
        <v>7</v>
      </c>
      <c r="X211" s="3">
        <f t="shared" si="202"/>
        <v>19</v>
      </c>
      <c r="Y211" s="3">
        <f t="shared" si="203"/>
        <v>6</v>
      </c>
      <c r="Z211" s="3">
        <f t="shared" ref="Z211:Z274" si="240">IF(B211="WMG",-1,0)</f>
        <v>0</v>
      </c>
      <c r="AA211" s="3">
        <f t="shared" si="204"/>
        <v>11128</v>
      </c>
      <c r="AB211" t="s">
        <v>226</v>
      </c>
      <c r="AC211" t="s">
        <v>138</v>
      </c>
      <c r="AD211" s="26" t="s">
        <v>14</v>
      </c>
      <c r="AG211" s="27" t="s">
        <v>889</v>
      </c>
      <c r="AK211" t="s">
        <v>113</v>
      </c>
      <c r="AN211" s="26" t="s">
        <v>981</v>
      </c>
      <c r="AO211" s="26" t="s">
        <v>114</v>
      </c>
      <c r="AP211" s="26" t="str">
        <f t="shared" si="221"/>
        <v/>
      </c>
      <c r="AQ211" s="26" t="str">
        <f t="shared" si="222"/>
        <v/>
      </c>
      <c r="AR211" s="26" t="str">
        <f t="shared" si="223"/>
        <v/>
      </c>
      <c r="AS211" s="26" t="str">
        <f t="shared" si="224"/>
        <v/>
      </c>
      <c r="AT211" s="26" t="str">
        <f t="shared" si="225"/>
        <v/>
      </c>
      <c r="AU211" s="26">
        <f t="shared" si="226"/>
        <v>6</v>
      </c>
      <c r="AV211" s="26" t="str">
        <f t="shared" si="227"/>
        <v/>
      </c>
      <c r="AW211" s="26" t="str">
        <f t="shared" si="228"/>
        <v/>
      </c>
      <c r="AX211" s="26" t="str">
        <f t="shared" si="229"/>
        <v/>
      </c>
      <c r="AY211" s="26" t="str">
        <f t="shared" si="230"/>
        <v/>
      </c>
      <c r="AZ211" s="26" t="str">
        <f t="shared" si="231"/>
        <v/>
      </c>
      <c r="BA211" s="26" t="str">
        <f t="shared" si="232"/>
        <v/>
      </c>
      <c r="BB211" s="26" t="str">
        <f t="shared" si="233"/>
        <v/>
      </c>
      <c r="BC211" s="26" t="str">
        <f t="shared" si="234"/>
        <v/>
      </c>
      <c r="BD211" s="26" t="str">
        <f t="shared" si="235"/>
        <v/>
      </c>
      <c r="BE211" s="26">
        <f t="shared" si="236"/>
        <v>6</v>
      </c>
      <c r="BF211" s="2">
        <v>0</v>
      </c>
      <c r="BG211" s="5">
        <f t="shared" si="183"/>
        <v>-462.25</v>
      </c>
      <c r="BH211" s="5">
        <f t="shared" si="205"/>
        <v>-463</v>
      </c>
      <c r="BI211" s="5">
        <f t="shared" si="184"/>
        <v>-675713</v>
      </c>
      <c r="BJ211" t="s">
        <v>500</v>
      </c>
      <c r="BK211" s="4" t="e">
        <f t="shared" si="206"/>
        <v>#VALUE!</v>
      </c>
      <c r="BL211" s="3">
        <f t="shared" si="207"/>
        <v>-3</v>
      </c>
      <c r="BM211" s="3">
        <f t="shared" si="208"/>
        <v>-1</v>
      </c>
      <c r="BN211" s="3">
        <f t="shared" si="209"/>
        <v>-1</v>
      </c>
      <c r="BO211" s="3">
        <f t="shared" si="210"/>
        <v>-1</v>
      </c>
      <c r="BP211" s="3">
        <f t="shared" si="211"/>
        <v>-1</v>
      </c>
      <c r="BQ211" s="3" t="e">
        <f t="shared" si="212"/>
        <v>#VALUE!</v>
      </c>
      <c r="BR211" t="s">
        <v>500</v>
      </c>
      <c r="BS211" s="3" t="e">
        <f t="shared" si="213"/>
        <v>#VALUE!</v>
      </c>
      <c r="BT211" s="3">
        <f t="shared" si="185"/>
        <v>0</v>
      </c>
      <c r="BU211" s="3" t="e">
        <f t="shared" si="214"/>
        <v>#VALUE!</v>
      </c>
      <c r="BV211" s="3" t="e">
        <f t="shared" si="215"/>
        <v>#VALUE!</v>
      </c>
      <c r="BW211" s="3" t="e">
        <f t="shared" si="216"/>
        <v>#VALUE!</v>
      </c>
      <c r="BX211" s="3" t="e">
        <f t="shared" si="217"/>
        <v>#VALUE!</v>
      </c>
      <c r="BY211" s="3" t="e">
        <f t="shared" si="218"/>
        <v>#VALUE!</v>
      </c>
      <c r="BZ211" s="20" t="str">
        <f t="shared" ref="BZ211:BZ274" si="241">IF(BF211&lt;(C211-10),"",BY211)</f>
        <v/>
      </c>
      <c r="CA211" s="3" t="e">
        <f t="shared" si="219"/>
        <v>#VALUE!</v>
      </c>
      <c r="CB211" s="24" t="str">
        <f t="shared" ref="CB211:CB274" si="242">IF(BF211&lt;(C211-10),"",CA211)</f>
        <v/>
      </c>
      <c r="CD211" t="s">
        <v>501</v>
      </c>
      <c r="CE211" t="s">
        <v>502</v>
      </c>
      <c r="CI211" s="22">
        <f t="shared" si="220"/>
        <v>0</v>
      </c>
      <c r="CJ211" t="s">
        <v>297</v>
      </c>
      <c r="CK211" s="2">
        <v>70</v>
      </c>
      <c r="CL211" s="20" t="e">
        <f>#REF!</f>
        <v>#REF!</v>
      </c>
    </row>
    <row r="212" spans="1:90" ht="12.75" customHeight="1">
      <c r="A212" s="2">
        <f t="shared" si="187"/>
        <v>210</v>
      </c>
      <c r="B212" t="s">
        <v>4</v>
      </c>
      <c r="C212">
        <v>1880</v>
      </c>
      <c r="D212" s="3">
        <f t="shared" si="188"/>
        <v>7.75</v>
      </c>
      <c r="E212" s="3">
        <f t="shared" si="189"/>
        <v>7</v>
      </c>
      <c r="F212" s="3">
        <f t="shared" si="190"/>
        <v>10957</v>
      </c>
      <c r="G212">
        <v>7</v>
      </c>
      <c r="H212" s="3">
        <f t="shared" si="191"/>
        <v>186</v>
      </c>
      <c r="I212" s="3">
        <f t="shared" si="192"/>
        <v>-3</v>
      </c>
      <c r="J212" s="3">
        <f t="shared" si="193"/>
        <v>-1</v>
      </c>
      <c r="K212" s="3">
        <f t="shared" si="194"/>
        <v>-1</v>
      </c>
      <c r="L212" s="3">
        <f t="shared" si="195"/>
        <v>0</v>
      </c>
      <c r="M212" s="3">
        <f t="shared" si="196"/>
        <v>0</v>
      </c>
      <c r="N212" s="3">
        <f t="shared" si="197"/>
        <v>181</v>
      </c>
      <c r="O212">
        <v>2</v>
      </c>
      <c r="P212" s="3">
        <f t="shared" si="237"/>
        <v>0</v>
      </c>
      <c r="Q212" s="3">
        <f t="shared" si="238"/>
        <v>183</v>
      </c>
      <c r="R212" s="3" t="b">
        <f t="shared" si="198"/>
        <v>1</v>
      </c>
      <c r="S212" s="3">
        <f t="shared" si="199"/>
        <v>1</v>
      </c>
      <c r="T212" s="3">
        <f t="shared" si="239"/>
        <v>11141</v>
      </c>
      <c r="U212" s="3">
        <f t="shared" si="200"/>
        <v>4</v>
      </c>
      <c r="V212" s="18" t="str">
        <f t="shared" si="201"/>
        <v>Fri</v>
      </c>
      <c r="W212" s="1" t="s">
        <v>9</v>
      </c>
      <c r="X212" s="3">
        <f t="shared" si="202"/>
        <v>1</v>
      </c>
      <c r="Y212" s="3">
        <f t="shared" si="203"/>
        <v>0</v>
      </c>
      <c r="Z212" s="3">
        <f t="shared" si="240"/>
        <v>0</v>
      </c>
      <c r="AA212" s="3">
        <f t="shared" si="204"/>
        <v>11141</v>
      </c>
      <c r="AB212" t="s">
        <v>456</v>
      </c>
      <c r="AC212" t="s">
        <v>238</v>
      </c>
      <c r="AD212" s="26" t="s">
        <v>89</v>
      </c>
      <c r="AE212" t="s">
        <v>457</v>
      </c>
      <c r="AH212" t="s">
        <v>43</v>
      </c>
      <c r="AI212" t="s">
        <v>930</v>
      </c>
      <c r="AK212" t="s">
        <v>458</v>
      </c>
      <c r="AL212" t="s">
        <v>459</v>
      </c>
      <c r="AM212" t="s">
        <v>930</v>
      </c>
      <c r="AN212" s="26" t="s">
        <v>978</v>
      </c>
      <c r="AO212" s="26" t="s">
        <v>40</v>
      </c>
      <c r="AP212" s="26" t="str">
        <f t="shared" si="221"/>
        <v/>
      </c>
      <c r="AQ212" s="26">
        <f t="shared" si="222"/>
        <v>2</v>
      </c>
      <c r="AR212" s="26" t="str">
        <f t="shared" si="223"/>
        <v/>
      </c>
      <c r="AS212" s="26" t="str">
        <f t="shared" si="224"/>
        <v/>
      </c>
      <c r="AT212" s="26" t="str">
        <f t="shared" si="225"/>
        <v/>
      </c>
      <c r="AU212" s="26" t="str">
        <f t="shared" si="226"/>
        <v/>
      </c>
      <c r="AV212" s="26" t="str">
        <f t="shared" si="227"/>
        <v/>
      </c>
      <c r="AW212" s="26" t="str">
        <f t="shared" si="228"/>
        <v/>
      </c>
      <c r="AX212" s="26" t="str">
        <f t="shared" si="229"/>
        <v/>
      </c>
      <c r="AY212" s="26" t="str">
        <f t="shared" si="230"/>
        <v/>
      </c>
      <c r="AZ212" s="26" t="str">
        <f t="shared" si="231"/>
        <v/>
      </c>
      <c r="BA212" s="26" t="str">
        <f t="shared" si="232"/>
        <v/>
      </c>
      <c r="BB212" s="26" t="str">
        <f t="shared" si="233"/>
        <v/>
      </c>
      <c r="BC212" s="26" t="str">
        <f t="shared" si="234"/>
        <v/>
      </c>
      <c r="BD212" s="26" t="str">
        <f t="shared" si="235"/>
        <v/>
      </c>
      <c r="BE212" s="26">
        <f t="shared" si="236"/>
        <v>2</v>
      </c>
      <c r="BF212" s="2">
        <v>1880</v>
      </c>
      <c r="BG212" s="5">
        <f t="shared" si="183"/>
        <v>7.75</v>
      </c>
      <c r="BH212" s="5">
        <f t="shared" si="205"/>
        <v>7</v>
      </c>
      <c r="BI212" s="5">
        <f t="shared" si="184"/>
        <v>10957</v>
      </c>
      <c r="BJ212">
        <v>5</v>
      </c>
      <c r="BK212" s="4">
        <f t="shared" si="206"/>
        <v>124</v>
      </c>
      <c r="BL212" s="3">
        <f t="shared" si="207"/>
        <v>-3</v>
      </c>
      <c r="BM212" s="3">
        <f t="shared" si="208"/>
        <v>-1</v>
      </c>
      <c r="BN212" s="3">
        <f t="shared" si="209"/>
        <v>0</v>
      </c>
      <c r="BO212" s="3">
        <f t="shared" si="210"/>
        <v>0</v>
      </c>
      <c r="BP212" s="3">
        <f t="shared" si="211"/>
        <v>0</v>
      </c>
      <c r="BQ212" s="3">
        <f t="shared" si="212"/>
        <v>120</v>
      </c>
      <c r="BR212">
        <v>3</v>
      </c>
      <c r="BS212" s="3">
        <f t="shared" si="213"/>
        <v>123</v>
      </c>
      <c r="BT212" s="3">
        <f t="shared" si="185"/>
        <v>0</v>
      </c>
      <c r="BU212" s="3" t="b">
        <f t="shared" si="214"/>
        <v>1</v>
      </c>
      <c r="BV212" s="3">
        <f t="shared" si="215"/>
        <v>1</v>
      </c>
      <c r="BW212" s="3">
        <f t="shared" si="216"/>
        <v>11081</v>
      </c>
      <c r="BX212" s="3">
        <f t="shared" si="217"/>
        <v>0</v>
      </c>
      <c r="BY212" s="3" t="str">
        <f t="shared" si="218"/>
        <v>Mon</v>
      </c>
      <c r="BZ212" s="20" t="str">
        <f t="shared" si="241"/>
        <v>Mon</v>
      </c>
      <c r="CA212" s="3">
        <f t="shared" si="219"/>
        <v>60</v>
      </c>
      <c r="CB212" s="24">
        <f t="shared" si="242"/>
        <v>60</v>
      </c>
      <c r="CD212" t="s">
        <v>509</v>
      </c>
      <c r="CE212" t="s">
        <v>502</v>
      </c>
      <c r="CI212" s="22">
        <f t="shared" si="220"/>
        <v>0</v>
      </c>
      <c r="CJ212" t="s">
        <v>306</v>
      </c>
      <c r="CK212" s="2">
        <v>75</v>
      </c>
      <c r="CL212" s="20" t="e">
        <f>#REF!</f>
        <v>#REF!</v>
      </c>
    </row>
    <row r="213" spans="1:90" ht="12.75" customHeight="1">
      <c r="A213" s="2">
        <f t="shared" si="187"/>
        <v>211</v>
      </c>
      <c r="B213" t="s">
        <v>4</v>
      </c>
      <c r="C213">
        <v>1880</v>
      </c>
      <c r="D213" s="3">
        <f t="shared" si="188"/>
        <v>7.75</v>
      </c>
      <c r="E213" s="3">
        <f t="shared" si="189"/>
        <v>7</v>
      </c>
      <c r="F213" s="3">
        <f t="shared" si="190"/>
        <v>10957</v>
      </c>
      <c r="G213">
        <v>7</v>
      </c>
      <c r="H213" s="3">
        <f t="shared" si="191"/>
        <v>186</v>
      </c>
      <c r="I213" s="3">
        <f t="shared" si="192"/>
        <v>-3</v>
      </c>
      <c r="J213" s="3">
        <f t="shared" si="193"/>
        <v>-1</v>
      </c>
      <c r="K213" s="3">
        <f t="shared" si="194"/>
        <v>-1</v>
      </c>
      <c r="L213" s="3">
        <f t="shared" si="195"/>
        <v>0</v>
      </c>
      <c r="M213" s="3">
        <f t="shared" si="196"/>
        <v>0</v>
      </c>
      <c r="N213" s="3">
        <f t="shared" si="197"/>
        <v>181</v>
      </c>
      <c r="O213">
        <v>2</v>
      </c>
      <c r="P213" s="3">
        <f t="shared" si="237"/>
        <v>0</v>
      </c>
      <c r="Q213" s="3">
        <f t="shared" si="238"/>
        <v>183</v>
      </c>
      <c r="R213" s="3" t="b">
        <f t="shared" si="198"/>
        <v>1</v>
      </c>
      <c r="S213" s="3">
        <f t="shared" si="199"/>
        <v>1</v>
      </c>
      <c r="T213" s="3">
        <f t="shared" si="239"/>
        <v>11141</v>
      </c>
      <c r="U213" s="3">
        <f t="shared" si="200"/>
        <v>4</v>
      </c>
      <c r="V213" s="18" t="str">
        <f t="shared" si="201"/>
        <v>Fri</v>
      </c>
      <c r="W213" s="1" t="s">
        <v>5</v>
      </c>
      <c r="X213" s="3">
        <f t="shared" si="202"/>
        <v>13</v>
      </c>
      <c r="Y213" s="3">
        <f t="shared" si="203"/>
        <v>4</v>
      </c>
      <c r="Z213" s="3">
        <f t="shared" si="240"/>
        <v>0</v>
      </c>
      <c r="AA213" s="3">
        <f t="shared" si="204"/>
        <v>11137</v>
      </c>
      <c r="AB213" t="s">
        <v>254</v>
      </c>
      <c r="AC213" t="s">
        <v>379</v>
      </c>
      <c r="AD213" s="26" t="s">
        <v>89</v>
      </c>
      <c r="AH213" t="s">
        <v>167</v>
      </c>
      <c r="AI213" t="s">
        <v>929</v>
      </c>
      <c r="AK213" t="s">
        <v>86</v>
      </c>
      <c r="AL213" t="s">
        <v>851</v>
      </c>
      <c r="AM213" t="s">
        <v>929</v>
      </c>
      <c r="AN213" s="26" t="s">
        <v>979</v>
      </c>
      <c r="AO213" s="26" t="s">
        <v>24</v>
      </c>
      <c r="AP213" s="26">
        <f t="shared" si="221"/>
        <v>1</v>
      </c>
      <c r="AQ213" s="26" t="str">
        <f t="shared" si="222"/>
        <v/>
      </c>
      <c r="AR213" s="26" t="str">
        <f t="shared" si="223"/>
        <v/>
      </c>
      <c r="AS213" s="26" t="str">
        <f t="shared" si="224"/>
        <v/>
      </c>
      <c r="AT213" s="26" t="str">
        <f t="shared" si="225"/>
        <v/>
      </c>
      <c r="AU213" s="26" t="str">
        <f t="shared" si="226"/>
        <v/>
      </c>
      <c r="AV213" s="26" t="str">
        <f t="shared" si="227"/>
        <v/>
      </c>
      <c r="AW213" s="26" t="str">
        <f t="shared" si="228"/>
        <v/>
      </c>
      <c r="AX213" s="26" t="str">
        <f t="shared" si="229"/>
        <v/>
      </c>
      <c r="AY213" s="26" t="str">
        <f t="shared" si="230"/>
        <v/>
      </c>
      <c r="AZ213" s="26" t="str">
        <f t="shared" si="231"/>
        <v/>
      </c>
      <c r="BA213" s="26" t="str">
        <f t="shared" si="232"/>
        <v/>
      </c>
      <c r="BB213" s="26" t="str">
        <f t="shared" si="233"/>
        <v/>
      </c>
      <c r="BC213" s="26" t="str">
        <f t="shared" si="234"/>
        <v/>
      </c>
      <c r="BD213" s="26" t="str">
        <f t="shared" si="235"/>
        <v/>
      </c>
      <c r="BE213" s="26">
        <f t="shared" si="236"/>
        <v>1</v>
      </c>
      <c r="BF213" s="2">
        <v>1880</v>
      </c>
      <c r="BG213" s="5">
        <f t="shared" si="183"/>
        <v>7.75</v>
      </c>
      <c r="BH213" s="5">
        <f t="shared" si="205"/>
        <v>7</v>
      </c>
      <c r="BI213" s="5">
        <f t="shared" si="184"/>
        <v>10957</v>
      </c>
      <c r="BJ213">
        <v>6</v>
      </c>
      <c r="BK213" s="4">
        <f t="shared" si="206"/>
        <v>155</v>
      </c>
      <c r="BL213" s="3">
        <f t="shared" si="207"/>
        <v>-3</v>
      </c>
      <c r="BM213" s="3">
        <f t="shared" si="208"/>
        <v>-1</v>
      </c>
      <c r="BN213" s="3">
        <f t="shared" si="209"/>
        <v>0</v>
      </c>
      <c r="BO213" s="3">
        <f t="shared" si="210"/>
        <v>0</v>
      </c>
      <c r="BP213" s="3">
        <f t="shared" si="211"/>
        <v>0</v>
      </c>
      <c r="BQ213" s="3">
        <f t="shared" si="212"/>
        <v>151</v>
      </c>
      <c r="BR213">
        <v>19</v>
      </c>
      <c r="BS213" s="3">
        <f t="shared" si="213"/>
        <v>170</v>
      </c>
      <c r="BT213" s="3">
        <f t="shared" si="185"/>
        <v>0</v>
      </c>
      <c r="BU213" s="3" t="b">
        <f t="shared" si="214"/>
        <v>1</v>
      </c>
      <c r="BV213" s="3">
        <f t="shared" si="215"/>
        <v>1</v>
      </c>
      <c r="BW213" s="3">
        <f t="shared" si="216"/>
        <v>11128</v>
      </c>
      <c r="BX213" s="3">
        <f t="shared" si="217"/>
        <v>5</v>
      </c>
      <c r="BY213" s="3" t="str">
        <f t="shared" si="218"/>
        <v>Sat</v>
      </c>
      <c r="BZ213" s="20" t="str">
        <f t="shared" si="241"/>
        <v>Sat</v>
      </c>
      <c r="CA213" s="3">
        <f t="shared" si="219"/>
        <v>9</v>
      </c>
      <c r="CB213" s="24">
        <f t="shared" si="242"/>
        <v>9</v>
      </c>
      <c r="CD213" t="s">
        <v>503</v>
      </c>
      <c r="CE213" t="s">
        <v>517</v>
      </c>
      <c r="CF213" t="s">
        <v>508</v>
      </c>
      <c r="CG213">
        <v>60</v>
      </c>
      <c r="CH213">
        <v>14</v>
      </c>
      <c r="CI213" s="22">
        <f t="shared" si="220"/>
        <v>3.8356164383561646E-2</v>
      </c>
      <c r="CJ213" t="s">
        <v>297</v>
      </c>
      <c r="CK213" s="2">
        <v>74</v>
      </c>
      <c r="CL213" s="20" t="e">
        <f>#REF!</f>
        <v>#REF!</v>
      </c>
    </row>
    <row r="214" spans="1:90" ht="12.75" customHeight="1">
      <c r="A214" s="2">
        <f t="shared" si="187"/>
        <v>212</v>
      </c>
      <c r="B214" t="s">
        <v>4</v>
      </c>
      <c r="C214">
        <v>1880</v>
      </c>
      <c r="D214" s="3">
        <f t="shared" si="188"/>
        <v>7.75</v>
      </c>
      <c r="E214" s="3">
        <f t="shared" si="189"/>
        <v>7</v>
      </c>
      <c r="F214" s="3">
        <f t="shared" si="190"/>
        <v>10957</v>
      </c>
      <c r="G214">
        <v>7</v>
      </c>
      <c r="H214" s="3">
        <f t="shared" si="191"/>
        <v>186</v>
      </c>
      <c r="I214" s="3">
        <f t="shared" si="192"/>
        <v>-3</v>
      </c>
      <c r="J214" s="3">
        <f t="shared" si="193"/>
        <v>-1</v>
      </c>
      <c r="K214" s="3">
        <f t="shared" si="194"/>
        <v>-1</v>
      </c>
      <c r="L214" s="3">
        <f t="shared" si="195"/>
        <v>0</v>
      </c>
      <c r="M214" s="3">
        <f t="shared" si="196"/>
        <v>0</v>
      </c>
      <c r="N214" s="3">
        <f t="shared" si="197"/>
        <v>181</v>
      </c>
      <c r="O214">
        <v>2</v>
      </c>
      <c r="P214" s="3">
        <f t="shared" si="237"/>
        <v>0</v>
      </c>
      <c r="Q214" s="3">
        <f t="shared" si="238"/>
        <v>183</v>
      </c>
      <c r="R214" s="3" t="b">
        <f t="shared" si="198"/>
        <v>1</v>
      </c>
      <c r="S214" s="3">
        <f t="shared" si="199"/>
        <v>1</v>
      </c>
      <c r="T214" s="3">
        <f t="shared" si="239"/>
        <v>11141</v>
      </c>
      <c r="U214" s="3">
        <f t="shared" si="200"/>
        <v>4</v>
      </c>
      <c r="V214" s="18" t="str">
        <f t="shared" si="201"/>
        <v>Fri</v>
      </c>
      <c r="W214" s="1" t="s">
        <v>5</v>
      </c>
      <c r="X214" s="3">
        <f t="shared" si="202"/>
        <v>13</v>
      </c>
      <c r="Y214" s="3">
        <f t="shared" si="203"/>
        <v>4</v>
      </c>
      <c r="Z214" s="3">
        <f t="shared" si="240"/>
        <v>0</v>
      </c>
      <c r="AA214" s="3">
        <f t="shared" si="204"/>
        <v>11137</v>
      </c>
      <c r="AB214" t="s">
        <v>41</v>
      </c>
      <c r="AC214" t="s">
        <v>379</v>
      </c>
      <c r="AD214" s="26" t="s">
        <v>89</v>
      </c>
      <c r="AH214" t="s">
        <v>59</v>
      </c>
      <c r="AI214" t="s">
        <v>929</v>
      </c>
      <c r="AK214" t="s">
        <v>86</v>
      </c>
      <c r="AL214" t="s">
        <v>851</v>
      </c>
      <c r="AM214" t="s">
        <v>929</v>
      </c>
      <c r="AN214" s="26" t="s">
        <v>979</v>
      </c>
      <c r="AO214" s="26" t="s">
        <v>24</v>
      </c>
      <c r="AP214" s="26">
        <f t="shared" si="221"/>
        <v>1</v>
      </c>
      <c r="AQ214" s="26" t="str">
        <f t="shared" si="222"/>
        <v/>
      </c>
      <c r="AR214" s="26" t="str">
        <f t="shared" si="223"/>
        <v/>
      </c>
      <c r="AS214" s="26" t="str">
        <f t="shared" si="224"/>
        <v/>
      </c>
      <c r="AT214" s="26" t="str">
        <f t="shared" si="225"/>
        <v/>
      </c>
      <c r="AU214" s="26" t="str">
        <f t="shared" si="226"/>
        <v/>
      </c>
      <c r="AV214" s="26" t="str">
        <f t="shared" si="227"/>
        <v/>
      </c>
      <c r="AW214" s="26" t="str">
        <f t="shared" si="228"/>
        <v/>
      </c>
      <c r="AX214" s="26" t="str">
        <f t="shared" si="229"/>
        <v/>
      </c>
      <c r="AY214" s="26" t="str">
        <f t="shared" si="230"/>
        <v/>
      </c>
      <c r="AZ214" s="26" t="str">
        <f t="shared" si="231"/>
        <v/>
      </c>
      <c r="BA214" s="26" t="str">
        <f t="shared" si="232"/>
        <v/>
      </c>
      <c r="BB214" s="26" t="str">
        <f t="shared" si="233"/>
        <v/>
      </c>
      <c r="BC214" s="26" t="str">
        <f t="shared" si="234"/>
        <v/>
      </c>
      <c r="BD214" s="26" t="str">
        <f t="shared" si="235"/>
        <v/>
      </c>
      <c r="BE214" s="26">
        <f t="shared" si="236"/>
        <v>1</v>
      </c>
      <c r="BF214" s="2">
        <v>1880</v>
      </c>
      <c r="BG214" s="5">
        <f t="shared" si="183"/>
        <v>7.75</v>
      </c>
      <c r="BH214" s="5">
        <f t="shared" si="205"/>
        <v>7</v>
      </c>
      <c r="BI214" s="5">
        <f t="shared" si="184"/>
        <v>10957</v>
      </c>
      <c r="BJ214">
        <v>6</v>
      </c>
      <c r="BK214" s="4">
        <f t="shared" si="206"/>
        <v>155</v>
      </c>
      <c r="BL214" s="3">
        <f t="shared" si="207"/>
        <v>-3</v>
      </c>
      <c r="BM214" s="3">
        <f t="shared" si="208"/>
        <v>-1</v>
      </c>
      <c r="BN214" s="3">
        <f t="shared" si="209"/>
        <v>0</v>
      </c>
      <c r="BO214" s="3">
        <f t="shared" si="210"/>
        <v>0</v>
      </c>
      <c r="BP214" s="3">
        <f t="shared" si="211"/>
        <v>0</v>
      </c>
      <c r="BQ214" s="3">
        <f t="shared" si="212"/>
        <v>151</v>
      </c>
      <c r="BR214">
        <v>19</v>
      </c>
      <c r="BS214" s="3">
        <f t="shared" si="213"/>
        <v>170</v>
      </c>
      <c r="BT214" s="3">
        <f t="shared" si="185"/>
        <v>0</v>
      </c>
      <c r="BU214" s="3" t="b">
        <f t="shared" si="214"/>
        <v>1</v>
      </c>
      <c r="BV214" s="3">
        <f t="shared" si="215"/>
        <v>1</v>
      </c>
      <c r="BW214" s="3">
        <f t="shared" si="216"/>
        <v>11128</v>
      </c>
      <c r="BX214" s="3">
        <f t="shared" si="217"/>
        <v>5</v>
      </c>
      <c r="BY214" s="3" t="str">
        <f t="shared" si="218"/>
        <v>Sat</v>
      </c>
      <c r="BZ214" s="20" t="str">
        <f t="shared" si="241"/>
        <v>Sat</v>
      </c>
      <c r="CA214" s="3">
        <f t="shared" si="219"/>
        <v>9</v>
      </c>
      <c r="CB214" s="24">
        <f t="shared" si="242"/>
        <v>9</v>
      </c>
      <c r="CD214" t="s">
        <v>503</v>
      </c>
      <c r="CE214" t="s">
        <v>517</v>
      </c>
      <c r="CF214" t="s">
        <v>508</v>
      </c>
      <c r="CG214">
        <v>60</v>
      </c>
      <c r="CH214">
        <v>14</v>
      </c>
      <c r="CI214" s="22">
        <f t="shared" si="220"/>
        <v>3.8356164383561646E-2</v>
      </c>
      <c r="CJ214" t="s">
        <v>297</v>
      </c>
      <c r="CK214" s="2">
        <v>74</v>
      </c>
      <c r="CL214" s="20" t="e">
        <f>#REF!</f>
        <v>#REF!</v>
      </c>
    </row>
    <row r="215" spans="1:90">
      <c r="A215" s="2">
        <f t="shared" si="187"/>
        <v>213</v>
      </c>
      <c r="B215" t="s">
        <v>4</v>
      </c>
      <c r="C215">
        <v>1880</v>
      </c>
      <c r="D215" s="3">
        <f t="shared" si="188"/>
        <v>7.75</v>
      </c>
      <c r="E215" s="3">
        <f t="shared" si="189"/>
        <v>7</v>
      </c>
      <c r="F215" s="3">
        <f t="shared" si="190"/>
        <v>10957</v>
      </c>
      <c r="G215">
        <v>7</v>
      </c>
      <c r="H215" s="3">
        <f t="shared" si="191"/>
        <v>186</v>
      </c>
      <c r="I215" s="3">
        <f t="shared" si="192"/>
        <v>-3</v>
      </c>
      <c r="J215" s="3">
        <f t="shared" si="193"/>
        <v>-1</v>
      </c>
      <c r="K215" s="3">
        <f t="shared" si="194"/>
        <v>-1</v>
      </c>
      <c r="L215" s="3">
        <f t="shared" si="195"/>
        <v>0</v>
      </c>
      <c r="M215" s="3">
        <f t="shared" si="196"/>
        <v>0</v>
      </c>
      <c r="N215" s="3">
        <f t="shared" si="197"/>
        <v>181</v>
      </c>
      <c r="O215">
        <v>2</v>
      </c>
      <c r="P215" s="3">
        <f t="shared" si="237"/>
        <v>0</v>
      </c>
      <c r="Q215" s="3">
        <f t="shared" si="238"/>
        <v>183</v>
      </c>
      <c r="R215" s="3" t="b">
        <f t="shared" si="198"/>
        <v>1</v>
      </c>
      <c r="S215" s="3">
        <f t="shared" si="199"/>
        <v>1</v>
      </c>
      <c r="T215" s="3">
        <f t="shared" si="239"/>
        <v>11141</v>
      </c>
      <c r="U215" s="3">
        <f t="shared" si="200"/>
        <v>4</v>
      </c>
      <c r="V215" s="18" t="str">
        <f t="shared" si="201"/>
        <v>Fri</v>
      </c>
      <c r="W215" s="1" t="s">
        <v>5</v>
      </c>
      <c r="X215" s="3">
        <f t="shared" si="202"/>
        <v>13</v>
      </c>
      <c r="Y215" s="3">
        <f t="shared" si="203"/>
        <v>4</v>
      </c>
      <c r="Z215" s="3">
        <f t="shared" si="240"/>
        <v>0</v>
      </c>
      <c r="AA215" s="3">
        <f t="shared" si="204"/>
        <v>11137</v>
      </c>
      <c r="AB215" t="s">
        <v>41</v>
      </c>
      <c r="AC215" t="s">
        <v>42</v>
      </c>
      <c r="AD215" s="26" t="s">
        <v>14</v>
      </c>
      <c r="AE215" t="s">
        <v>432</v>
      </c>
      <c r="AH215" t="s">
        <v>59</v>
      </c>
      <c r="AI215" t="s">
        <v>929</v>
      </c>
      <c r="AK215" t="s">
        <v>86</v>
      </c>
      <c r="AL215" t="s">
        <v>851</v>
      </c>
      <c r="AM215" t="s">
        <v>929</v>
      </c>
      <c r="AN215" s="26" t="s">
        <v>979</v>
      </c>
      <c r="AO215" s="26" t="s">
        <v>24</v>
      </c>
      <c r="AP215" s="26">
        <f t="shared" si="221"/>
        <v>1</v>
      </c>
      <c r="AQ215" s="26" t="str">
        <f t="shared" si="222"/>
        <v/>
      </c>
      <c r="AR215" s="26" t="str">
        <f t="shared" si="223"/>
        <v/>
      </c>
      <c r="AS215" s="26" t="str">
        <f t="shared" si="224"/>
        <v/>
      </c>
      <c r="AT215" s="26" t="str">
        <f t="shared" si="225"/>
        <v/>
      </c>
      <c r="AU215" s="26" t="str">
        <f t="shared" si="226"/>
        <v/>
      </c>
      <c r="AV215" s="26" t="str">
        <f t="shared" si="227"/>
        <v/>
      </c>
      <c r="AW215" s="26" t="str">
        <f t="shared" si="228"/>
        <v/>
      </c>
      <c r="AX215" s="26" t="str">
        <f t="shared" si="229"/>
        <v/>
      </c>
      <c r="AY215" s="26" t="str">
        <f t="shared" si="230"/>
        <v/>
      </c>
      <c r="AZ215" s="26" t="str">
        <f t="shared" si="231"/>
        <v/>
      </c>
      <c r="BA215" s="26" t="str">
        <f t="shared" si="232"/>
        <v/>
      </c>
      <c r="BB215" s="26" t="str">
        <f t="shared" si="233"/>
        <v/>
      </c>
      <c r="BC215" s="26" t="str">
        <f t="shared" si="234"/>
        <v/>
      </c>
      <c r="BD215" s="26" t="str">
        <f t="shared" si="235"/>
        <v/>
      </c>
      <c r="BE215" s="26">
        <f t="shared" si="236"/>
        <v>1</v>
      </c>
      <c r="BF215" s="2">
        <v>1880</v>
      </c>
      <c r="BG215" s="5">
        <f t="shared" si="183"/>
        <v>7.75</v>
      </c>
      <c r="BH215" s="5">
        <f t="shared" si="205"/>
        <v>7</v>
      </c>
      <c r="BI215" s="5">
        <f t="shared" si="184"/>
        <v>10957</v>
      </c>
      <c r="BJ215">
        <v>6</v>
      </c>
      <c r="BK215" s="4">
        <f t="shared" si="206"/>
        <v>155</v>
      </c>
      <c r="BL215" s="3">
        <f t="shared" si="207"/>
        <v>-3</v>
      </c>
      <c r="BM215" s="3">
        <f t="shared" si="208"/>
        <v>-1</v>
      </c>
      <c r="BN215" s="3">
        <f t="shared" si="209"/>
        <v>0</v>
      </c>
      <c r="BO215" s="3">
        <f t="shared" si="210"/>
        <v>0</v>
      </c>
      <c r="BP215" s="3">
        <f t="shared" si="211"/>
        <v>0</v>
      </c>
      <c r="BQ215" s="3">
        <f t="shared" si="212"/>
        <v>151</v>
      </c>
      <c r="BR215">
        <v>19</v>
      </c>
      <c r="BS215" s="3">
        <f t="shared" si="213"/>
        <v>170</v>
      </c>
      <c r="BT215" s="3">
        <f t="shared" si="185"/>
        <v>0</v>
      </c>
      <c r="BU215" s="3" t="b">
        <f t="shared" si="214"/>
        <v>1</v>
      </c>
      <c r="BV215" s="3">
        <f t="shared" si="215"/>
        <v>1</v>
      </c>
      <c r="BW215" s="3">
        <f t="shared" si="216"/>
        <v>11128</v>
      </c>
      <c r="BX215" s="3">
        <f t="shared" si="217"/>
        <v>5</v>
      </c>
      <c r="BY215" s="3" t="str">
        <f t="shared" si="218"/>
        <v>Sat</v>
      </c>
      <c r="BZ215" s="20" t="str">
        <f t="shared" si="241"/>
        <v>Sat</v>
      </c>
      <c r="CA215" s="3">
        <f t="shared" si="219"/>
        <v>9</v>
      </c>
      <c r="CB215" s="24">
        <f t="shared" si="242"/>
        <v>9</v>
      </c>
      <c r="CD215" t="s">
        <v>503</v>
      </c>
      <c r="CE215" t="s">
        <v>517</v>
      </c>
      <c r="CF215" t="s">
        <v>508</v>
      </c>
      <c r="CG215">
        <v>60</v>
      </c>
      <c r="CH215">
        <v>14</v>
      </c>
      <c r="CI215" s="22">
        <f t="shared" si="220"/>
        <v>3.8356164383561646E-2</v>
      </c>
      <c r="CJ215" t="s">
        <v>297</v>
      </c>
      <c r="CK215" s="2">
        <v>74</v>
      </c>
      <c r="CL215" s="20" t="e">
        <f>#REF!</f>
        <v>#REF!</v>
      </c>
    </row>
    <row r="216" spans="1:90">
      <c r="A216" s="2">
        <f t="shared" si="187"/>
        <v>214</v>
      </c>
      <c r="B216" t="s">
        <v>4</v>
      </c>
      <c r="C216">
        <v>1880</v>
      </c>
      <c r="D216" s="3">
        <f t="shared" si="188"/>
        <v>7.75</v>
      </c>
      <c r="E216" s="3">
        <f t="shared" si="189"/>
        <v>7</v>
      </c>
      <c r="F216" s="3">
        <f t="shared" si="190"/>
        <v>10957</v>
      </c>
      <c r="G216">
        <v>7</v>
      </c>
      <c r="H216" s="3">
        <f t="shared" si="191"/>
        <v>186</v>
      </c>
      <c r="I216" s="3">
        <f t="shared" si="192"/>
        <v>-3</v>
      </c>
      <c r="J216" s="3">
        <f t="shared" si="193"/>
        <v>-1</v>
      </c>
      <c r="K216" s="3">
        <f t="shared" si="194"/>
        <v>-1</v>
      </c>
      <c r="L216" s="3">
        <f t="shared" si="195"/>
        <v>0</v>
      </c>
      <c r="M216" s="3">
        <f t="shared" si="196"/>
        <v>0</v>
      </c>
      <c r="N216" s="3">
        <f t="shared" si="197"/>
        <v>181</v>
      </c>
      <c r="O216">
        <v>2</v>
      </c>
      <c r="P216" s="3">
        <f t="shared" si="237"/>
        <v>0</v>
      </c>
      <c r="Q216" s="3">
        <f t="shared" si="238"/>
        <v>183</v>
      </c>
      <c r="R216" s="3" t="b">
        <f t="shared" si="198"/>
        <v>1</v>
      </c>
      <c r="S216" s="3">
        <f t="shared" si="199"/>
        <v>1</v>
      </c>
      <c r="T216" s="3">
        <f t="shared" si="239"/>
        <v>11141</v>
      </c>
      <c r="U216" s="3">
        <f t="shared" si="200"/>
        <v>4</v>
      </c>
      <c r="V216" s="18" t="str">
        <f t="shared" si="201"/>
        <v>Fri</v>
      </c>
      <c r="W216" s="1" t="s">
        <v>5</v>
      </c>
      <c r="X216" s="3">
        <f t="shared" si="202"/>
        <v>13</v>
      </c>
      <c r="Y216" s="3">
        <f t="shared" si="203"/>
        <v>4</v>
      </c>
      <c r="Z216" s="3">
        <f t="shared" si="240"/>
        <v>0</v>
      </c>
      <c r="AA216" s="3">
        <f t="shared" si="204"/>
        <v>11137</v>
      </c>
      <c r="AB216" t="s">
        <v>370</v>
      </c>
      <c r="AC216" t="s">
        <v>20</v>
      </c>
      <c r="AD216" s="26" t="s">
        <v>14</v>
      </c>
      <c r="AE216" t="s">
        <v>432</v>
      </c>
      <c r="AH216" t="s">
        <v>59</v>
      </c>
      <c r="AI216" t="s">
        <v>929</v>
      </c>
      <c r="AK216" t="s">
        <v>454</v>
      </c>
      <c r="AL216" t="s">
        <v>851</v>
      </c>
      <c r="AM216" t="s">
        <v>929</v>
      </c>
      <c r="AN216" s="26" t="s">
        <v>979</v>
      </c>
      <c r="AO216" s="26" t="s">
        <v>24</v>
      </c>
      <c r="AP216" s="26">
        <f t="shared" si="221"/>
        <v>1</v>
      </c>
      <c r="AQ216" s="26" t="str">
        <f t="shared" si="222"/>
        <v/>
      </c>
      <c r="AR216" s="26" t="str">
        <f t="shared" si="223"/>
        <v/>
      </c>
      <c r="AS216" s="26" t="str">
        <f t="shared" si="224"/>
        <v/>
      </c>
      <c r="AT216" s="26" t="str">
        <f t="shared" si="225"/>
        <v/>
      </c>
      <c r="AU216" s="26" t="str">
        <f t="shared" si="226"/>
        <v/>
      </c>
      <c r="AV216" s="26" t="str">
        <f t="shared" si="227"/>
        <v/>
      </c>
      <c r="AW216" s="26" t="str">
        <f t="shared" si="228"/>
        <v/>
      </c>
      <c r="AX216" s="26" t="str">
        <f t="shared" si="229"/>
        <v/>
      </c>
      <c r="AY216" s="26" t="str">
        <f t="shared" si="230"/>
        <v/>
      </c>
      <c r="AZ216" s="26" t="str">
        <f t="shared" si="231"/>
        <v/>
      </c>
      <c r="BA216" s="26" t="str">
        <f t="shared" si="232"/>
        <v/>
      </c>
      <c r="BB216" s="26" t="str">
        <f t="shared" si="233"/>
        <v/>
      </c>
      <c r="BC216" s="26" t="str">
        <f t="shared" si="234"/>
        <v/>
      </c>
      <c r="BD216" s="26" t="str">
        <f t="shared" si="235"/>
        <v/>
      </c>
      <c r="BE216" s="26">
        <f t="shared" si="236"/>
        <v>1</v>
      </c>
      <c r="BF216" s="2">
        <v>1880</v>
      </c>
      <c r="BG216" s="5">
        <f t="shared" si="183"/>
        <v>7.75</v>
      </c>
      <c r="BH216" s="5">
        <f t="shared" si="205"/>
        <v>7</v>
      </c>
      <c r="BI216" s="5">
        <f t="shared" si="184"/>
        <v>10957</v>
      </c>
      <c r="BJ216">
        <v>6</v>
      </c>
      <c r="BK216" s="4">
        <f t="shared" si="206"/>
        <v>155</v>
      </c>
      <c r="BL216" s="3">
        <f t="shared" si="207"/>
        <v>-3</v>
      </c>
      <c r="BM216" s="3">
        <f t="shared" si="208"/>
        <v>-1</v>
      </c>
      <c r="BN216" s="3">
        <f t="shared" si="209"/>
        <v>0</v>
      </c>
      <c r="BO216" s="3">
        <f t="shared" si="210"/>
        <v>0</v>
      </c>
      <c r="BP216" s="3">
        <f t="shared" si="211"/>
        <v>0</v>
      </c>
      <c r="BQ216" s="3">
        <f t="shared" si="212"/>
        <v>151</v>
      </c>
      <c r="BR216">
        <v>19</v>
      </c>
      <c r="BS216" s="3">
        <f t="shared" si="213"/>
        <v>170</v>
      </c>
      <c r="BT216" s="3">
        <f t="shared" si="185"/>
        <v>0</v>
      </c>
      <c r="BU216" s="3" t="b">
        <f t="shared" si="214"/>
        <v>1</v>
      </c>
      <c r="BV216" s="3">
        <f t="shared" si="215"/>
        <v>1</v>
      </c>
      <c r="BW216" s="3">
        <f t="shared" si="216"/>
        <v>11128</v>
      </c>
      <c r="BX216" s="3">
        <f t="shared" si="217"/>
        <v>5</v>
      </c>
      <c r="BY216" s="3" t="str">
        <f t="shared" si="218"/>
        <v>Sat</v>
      </c>
      <c r="BZ216" s="20" t="str">
        <f t="shared" si="241"/>
        <v>Sat</v>
      </c>
      <c r="CA216" s="3">
        <f t="shared" si="219"/>
        <v>9</v>
      </c>
      <c r="CB216" s="24">
        <f t="shared" si="242"/>
        <v>9</v>
      </c>
      <c r="CD216" t="s">
        <v>503</v>
      </c>
      <c r="CE216" t="s">
        <v>517</v>
      </c>
      <c r="CF216" t="s">
        <v>508</v>
      </c>
      <c r="CG216">
        <v>60</v>
      </c>
      <c r="CH216">
        <v>14</v>
      </c>
      <c r="CI216" s="22">
        <f t="shared" si="220"/>
        <v>3.8356164383561646E-2</v>
      </c>
      <c r="CJ216" t="s">
        <v>297</v>
      </c>
      <c r="CK216" s="2">
        <v>74</v>
      </c>
      <c r="CL216" s="20" t="e">
        <f>#REF!</f>
        <v>#REF!</v>
      </c>
    </row>
    <row r="217" spans="1:90" ht="12.75" customHeight="1">
      <c r="A217" s="2">
        <f t="shared" si="187"/>
        <v>215</v>
      </c>
      <c r="B217" t="s">
        <v>4</v>
      </c>
      <c r="C217">
        <v>1880</v>
      </c>
      <c r="D217" s="3">
        <f t="shared" si="188"/>
        <v>7.75</v>
      </c>
      <c r="E217" s="3">
        <f t="shared" si="189"/>
        <v>7</v>
      </c>
      <c r="F217" s="3">
        <f t="shared" si="190"/>
        <v>10957</v>
      </c>
      <c r="G217">
        <v>7</v>
      </c>
      <c r="H217" s="3">
        <f t="shared" si="191"/>
        <v>186</v>
      </c>
      <c r="I217" s="3">
        <f t="shared" si="192"/>
        <v>-3</v>
      </c>
      <c r="J217" s="3">
        <f t="shared" si="193"/>
        <v>-1</v>
      </c>
      <c r="K217" s="3">
        <f t="shared" si="194"/>
        <v>-1</v>
      </c>
      <c r="L217" s="3">
        <f t="shared" si="195"/>
        <v>0</v>
      </c>
      <c r="M217" s="3">
        <f t="shared" si="196"/>
        <v>0</v>
      </c>
      <c r="N217" s="3">
        <f t="shared" si="197"/>
        <v>181</v>
      </c>
      <c r="O217">
        <v>2</v>
      </c>
      <c r="P217" s="3">
        <f t="shared" si="237"/>
        <v>0</v>
      </c>
      <c r="Q217" s="3">
        <f t="shared" si="238"/>
        <v>183</v>
      </c>
      <c r="R217" s="3" t="b">
        <f t="shared" si="198"/>
        <v>1</v>
      </c>
      <c r="S217" s="3">
        <f t="shared" si="199"/>
        <v>1</v>
      </c>
      <c r="T217" s="3">
        <f t="shared" si="239"/>
        <v>11141</v>
      </c>
      <c r="U217" s="3">
        <f t="shared" si="200"/>
        <v>4</v>
      </c>
      <c r="V217" s="18" t="str">
        <f t="shared" si="201"/>
        <v>Fri</v>
      </c>
      <c r="W217" s="1" t="s">
        <v>5</v>
      </c>
      <c r="X217" s="3">
        <f t="shared" si="202"/>
        <v>13</v>
      </c>
      <c r="Y217" s="3">
        <f t="shared" si="203"/>
        <v>4</v>
      </c>
      <c r="Z217" s="3">
        <f t="shared" si="240"/>
        <v>0</v>
      </c>
      <c r="AA217" s="3">
        <f t="shared" si="204"/>
        <v>11137</v>
      </c>
      <c r="AB217" t="s">
        <v>455</v>
      </c>
      <c r="AC217" t="s">
        <v>138</v>
      </c>
      <c r="AD217" s="26" t="s">
        <v>14</v>
      </c>
      <c r="AE217" t="s">
        <v>432</v>
      </c>
      <c r="AK217" t="s">
        <v>86</v>
      </c>
      <c r="AL217" t="s">
        <v>851</v>
      </c>
      <c r="AM217" t="s">
        <v>929</v>
      </c>
      <c r="AN217" s="26" t="s">
        <v>979</v>
      </c>
      <c r="AO217" s="26" t="s">
        <v>24</v>
      </c>
      <c r="AP217" s="26">
        <f t="shared" si="221"/>
        <v>1</v>
      </c>
      <c r="AQ217" s="26" t="str">
        <f t="shared" si="222"/>
        <v/>
      </c>
      <c r="AR217" s="26" t="str">
        <f t="shared" si="223"/>
        <v/>
      </c>
      <c r="AS217" s="26" t="str">
        <f t="shared" si="224"/>
        <v/>
      </c>
      <c r="AT217" s="26" t="str">
        <f t="shared" si="225"/>
        <v/>
      </c>
      <c r="AU217" s="26" t="str">
        <f t="shared" si="226"/>
        <v/>
      </c>
      <c r="AV217" s="26" t="str">
        <f t="shared" si="227"/>
        <v/>
      </c>
      <c r="AW217" s="26" t="str">
        <f t="shared" si="228"/>
        <v/>
      </c>
      <c r="AX217" s="26" t="str">
        <f t="shared" si="229"/>
        <v/>
      </c>
      <c r="AY217" s="26" t="str">
        <f t="shared" si="230"/>
        <v/>
      </c>
      <c r="AZ217" s="26" t="str">
        <f t="shared" si="231"/>
        <v/>
      </c>
      <c r="BA217" s="26" t="str">
        <f t="shared" si="232"/>
        <v/>
      </c>
      <c r="BB217" s="26" t="str">
        <f t="shared" si="233"/>
        <v/>
      </c>
      <c r="BC217" s="26" t="str">
        <f t="shared" si="234"/>
        <v/>
      </c>
      <c r="BD217" s="26" t="str">
        <f t="shared" si="235"/>
        <v/>
      </c>
      <c r="BE217" s="26">
        <f t="shared" si="236"/>
        <v>1</v>
      </c>
      <c r="BF217" s="2">
        <v>1880</v>
      </c>
      <c r="BG217" s="5">
        <f t="shared" si="183"/>
        <v>7.75</v>
      </c>
      <c r="BH217" s="5">
        <f t="shared" si="205"/>
        <v>7</v>
      </c>
      <c r="BI217" s="5">
        <f t="shared" si="184"/>
        <v>10957</v>
      </c>
      <c r="BJ217">
        <v>6</v>
      </c>
      <c r="BK217" s="4">
        <f t="shared" si="206"/>
        <v>155</v>
      </c>
      <c r="BL217" s="3">
        <f t="shared" si="207"/>
        <v>-3</v>
      </c>
      <c r="BM217" s="3">
        <f t="shared" si="208"/>
        <v>-1</v>
      </c>
      <c r="BN217" s="3">
        <f t="shared" si="209"/>
        <v>0</v>
      </c>
      <c r="BO217" s="3">
        <f t="shared" si="210"/>
        <v>0</v>
      </c>
      <c r="BP217" s="3">
        <f t="shared" si="211"/>
        <v>0</v>
      </c>
      <c r="BQ217" s="3">
        <f t="shared" si="212"/>
        <v>151</v>
      </c>
      <c r="BR217">
        <v>19</v>
      </c>
      <c r="BS217" s="3">
        <f t="shared" si="213"/>
        <v>170</v>
      </c>
      <c r="BT217" s="3">
        <f t="shared" si="185"/>
        <v>0</v>
      </c>
      <c r="BU217" s="3" t="b">
        <f t="shared" si="214"/>
        <v>1</v>
      </c>
      <c r="BV217" s="3">
        <f t="shared" si="215"/>
        <v>1</v>
      </c>
      <c r="BW217" s="3">
        <f t="shared" si="216"/>
        <v>11128</v>
      </c>
      <c r="BX217" s="3">
        <f t="shared" si="217"/>
        <v>5</v>
      </c>
      <c r="BY217" s="3" t="str">
        <f t="shared" si="218"/>
        <v>Sat</v>
      </c>
      <c r="BZ217" s="20" t="str">
        <f t="shared" si="241"/>
        <v>Sat</v>
      </c>
      <c r="CA217" s="3">
        <f t="shared" si="219"/>
        <v>9</v>
      </c>
      <c r="CB217" s="24">
        <f t="shared" si="242"/>
        <v>9</v>
      </c>
      <c r="CD217" t="s">
        <v>503</v>
      </c>
      <c r="CE217" t="s">
        <v>517</v>
      </c>
      <c r="CF217" t="s">
        <v>508</v>
      </c>
      <c r="CG217">
        <v>60</v>
      </c>
      <c r="CH217">
        <v>14</v>
      </c>
      <c r="CI217" s="22">
        <f t="shared" si="220"/>
        <v>3.8356164383561646E-2</v>
      </c>
      <c r="CJ217" t="s">
        <v>297</v>
      </c>
      <c r="CK217" s="2">
        <v>74</v>
      </c>
      <c r="CL217" s="20" t="e">
        <f>#REF!</f>
        <v>#REF!</v>
      </c>
    </row>
    <row r="218" spans="1:90" ht="12.75" customHeight="1">
      <c r="A218" s="2">
        <f t="shared" si="187"/>
        <v>216</v>
      </c>
      <c r="B218" t="s">
        <v>4</v>
      </c>
      <c r="C218">
        <v>1880</v>
      </c>
      <c r="D218" s="3">
        <f t="shared" si="188"/>
        <v>7.75</v>
      </c>
      <c r="E218" s="3">
        <f t="shared" si="189"/>
        <v>7</v>
      </c>
      <c r="F218" s="3">
        <f t="shared" si="190"/>
        <v>10957</v>
      </c>
      <c r="G218">
        <v>7</v>
      </c>
      <c r="H218" s="3">
        <f t="shared" si="191"/>
        <v>186</v>
      </c>
      <c r="I218" s="3">
        <f t="shared" si="192"/>
        <v>-3</v>
      </c>
      <c r="J218" s="3">
        <f t="shared" si="193"/>
        <v>-1</v>
      </c>
      <c r="K218" s="3">
        <f t="shared" si="194"/>
        <v>-1</v>
      </c>
      <c r="L218" s="3">
        <f t="shared" si="195"/>
        <v>0</v>
      </c>
      <c r="M218" s="3">
        <f t="shared" si="196"/>
        <v>0</v>
      </c>
      <c r="N218" s="3">
        <f t="shared" si="197"/>
        <v>181</v>
      </c>
      <c r="O218">
        <v>2</v>
      </c>
      <c r="P218" s="3">
        <f t="shared" si="237"/>
        <v>0</v>
      </c>
      <c r="Q218" s="3">
        <f t="shared" si="238"/>
        <v>183</v>
      </c>
      <c r="R218" s="3" t="b">
        <f t="shared" si="198"/>
        <v>1</v>
      </c>
      <c r="S218" s="3">
        <f t="shared" si="199"/>
        <v>1</v>
      </c>
      <c r="T218" s="3">
        <f t="shared" si="239"/>
        <v>11141</v>
      </c>
      <c r="U218" s="3">
        <f t="shared" si="200"/>
        <v>4</v>
      </c>
      <c r="V218" s="18" t="str">
        <f t="shared" si="201"/>
        <v>Fri</v>
      </c>
      <c r="W218" s="1" t="s">
        <v>5</v>
      </c>
      <c r="X218" s="3">
        <f t="shared" si="202"/>
        <v>13</v>
      </c>
      <c r="Y218" s="3">
        <f t="shared" si="203"/>
        <v>4</v>
      </c>
      <c r="Z218" s="3">
        <f t="shared" si="240"/>
        <v>0</v>
      </c>
      <c r="AA218" s="3">
        <f t="shared" si="204"/>
        <v>11137</v>
      </c>
      <c r="AB218" t="s">
        <v>453</v>
      </c>
      <c r="AC218" t="s">
        <v>238</v>
      </c>
      <c r="AD218" s="26" t="s">
        <v>89</v>
      </c>
      <c r="AH218" t="s">
        <v>22</v>
      </c>
      <c r="AI218" t="s">
        <v>929</v>
      </c>
      <c r="AK218" t="s">
        <v>931</v>
      </c>
      <c r="AL218" t="s">
        <v>50</v>
      </c>
      <c r="AM218" t="s">
        <v>929</v>
      </c>
      <c r="AN218" s="26" t="s">
        <v>979</v>
      </c>
      <c r="AO218" s="26" t="s">
        <v>24</v>
      </c>
      <c r="AP218" s="26">
        <f t="shared" si="221"/>
        <v>1</v>
      </c>
      <c r="AQ218" s="26" t="str">
        <f t="shared" si="222"/>
        <v/>
      </c>
      <c r="AR218" s="26" t="str">
        <f t="shared" si="223"/>
        <v/>
      </c>
      <c r="AS218" s="26" t="str">
        <f t="shared" si="224"/>
        <v/>
      </c>
      <c r="AT218" s="26" t="str">
        <f t="shared" si="225"/>
        <v/>
      </c>
      <c r="AU218" s="26" t="str">
        <f t="shared" si="226"/>
        <v/>
      </c>
      <c r="AV218" s="26" t="str">
        <f t="shared" si="227"/>
        <v/>
      </c>
      <c r="AW218" s="26" t="str">
        <f t="shared" si="228"/>
        <v/>
      </c>
      <c r="AX218" s="26" t="str">
        <f t="shared" si="229"/>
        <v/>
      </c>
      <c r="AY218" s="26" t="str">
        <f t="shared" si="230"/>
        <v/>
      </c>
      <c r="AZ218" s="26" t="str">
        <f t="shared" si="231"/>
        <v/>
      </c>
      <c r="BA218" s="26" t="str">
        <f t="shared" si="232"/>
        <v/>
      </c>
      <c r="BB218" s="26" t="str">
        <f t="shared" si="233"/>
        <v/>
      </c>
      <c r="BC218" s="26" t="str">
        <f t="shared" si="234"/>
        <v/>
      </c>
      <c r="BD218" s="26" t="str">
        <f t="shared" si="235"/>
        <v/>
      </c>
      <c r="BE218" s="26">
        <f t="shared" si="236"/>
        <v>1</v>
      </c>
      <c r="BF218" s="2">
        <v>1880</v>
      </c>
      <c r="BG218" s="5">
        <f t="shared" si="183"/>
        <v>7.75</v>
      </c>
      <c r="BH218" s="5">
        <f t="shared" si="205"/>
        <v>7</v>
      </c>
      <c r="BI218" s="5">
        <f t="shared" si="184"/>
        <v>10957</v>
      </c>
      <c r="BJ218">
        <v>6</v>
      </c>
      <c r="BK218" s="4">
        <f t="shared" si="206"/>
        <v>155</v>
      </c>
      <c r="BL218" s="3">
        <f t="shared" si="207"/>
        <v>-3</v>
      </c>
      <c r="BM218" s="3">
        <f t="shared" si="208"/>
        <v>-1</v>
      </c>
      <c r="BN218" s="3">
        <f t="shared" si="209"/>
        <v>0</v>
      </c>
      <c r="BO218" s="3">
        <f t="shared" si="210"/>
        <v>0</v>
      </c>
      <c r="BP218" s="3">
        <f t="shared" si="211"/>
        <v>0</v>
      </c>
      <c r="BQ218" s="3">
        <f t="shared" si="212"/>
        <v>151</v>
      </c>
      <c r="BR218">
        <v>28</v>
      </c>
      <c r="BS218" s="3">
        <f t="shared" si="213"/>
        <v>179</v>
      </c>
      <c r="BT218" s="3">
        <f t="shared" si="185"/>
        <v>0</v>
      </c>
      <c r="BU218" s="3" t="b">
        <f t="shared" si="214"/>
        <v>1</v>
      </c>
      <c r="BV218" s="3">
        <f t="shared" si="215"/>
        <v>1</v>
      </c>
      <c r="BW218" s="3">
        <f t="shared" si="216"/>
        <v>11137</v>
      </c>
      <c r="BX218" s="3">
        <f t="shared" si="217"/>
        <v>0</v>
      </c>
      <c r="BY218" s="3" t="str">
        <f t="shared" si="218"/>
        <v>Mon</v>
      </c>
      <c r="BZ218" s="20" t="str">
        <f t="shared" si="241"/>
        <v>Mon</v>
      </c>
      <c r="CA218" s="3">
        <f t="shared" si="219"/>
        <v>0</v>
      </c>
      <c r="CB218" s="24">
        <f t="shared" si="242"/>
        <v>0</v>
      </c>
      <c r="CD218" t="s">
        <v>503</v>
      </c>
      <c r="CE218" t="s">
        <v>517</v>
      </c>
      <c r="CF218" t="s">
        <v>508</v>
      </c>
      <c r="CG218">
        <v>60</v>
      </c>
      <c r="CH218">
        <v>14</v>
      </c>
      <c r="CI218" s="22">
        <f t="shared" si="220"/>
        <v>3.8356164383561646E-2</v>
      </c>
      <c r="CJ218" t="s">
        <v>297</v>
      </c>
      <c r="CK218" s="2">
        <v>74</v>
      </c>
      <c r="CL218" s="20" t="e">
        <f>#REF!</f>
        <v>#REF!</v>
      </c>
    </row>
    <row r="219" spans="1:90">
      <c r="A219" s="2">
        <f t="shared" si="187"/>
        <v>217</v>
      </c>
      <c r="B219" t="s">
        <v>4</v>
      </c>
      <c r="C219">
        <v>1880</v>
      </c>
      <c r="D219" s="3">
        <f t="shared" si="188"/>
        <v>7.75</v>
      </c>
      <c r="E219" s="3">
        <f t="shared" si="189"/>
        <v>7</v>
      </c>
      <c r="F219" s="3">
        <f t="shared" si="190"/>
        <v>10957</v>
      </c>
      <c r="G219">
        <v>7</v>
      </c>
      <c r="H219" s="3">
        <f t="shared" si="191"/>
        <v>186</v>
      </c>
      <c r="I219" s="3">
        <f t="shared" si="192"/>
        <v>-3</v>
      </c>
      <c r="J219" s="3">
        <f t="shared" si="193"/>
        <v>-1</v>
      </c>
      <c r="K219" s="3">
        <f t="shared" si="194"/>
        <v>-1</v>
      </c>
      <c r="L219" s="3">
        <f t="shared" si="195"/>
        <v>0</v>
      </c>
      <c r="M219" s="3">
        <f t="shared" si="196"/>
        <v>0</v>
      </c>
      <c r="N219" s="3">
        <f t="shared" si="197"/>
        <v>181</v>
      </c>
      <c r="O219">
        <v>2</v>
      </c>
      <c r="P219" s="3">
        <f t="shared" si="237"/>
        <v>0</v>
      </c>
      <c r="Q219" s="3">
        <f t="shared" si="238"/>
        <v>183</v>
      </c>
      <c r="R219" s="3" t="b">
        <f t="shared" si="198"/>
        <v>1</v>
      </c>
      <c r="S219" s="3">
        <f t="shared" si="199"/>
        <v>1</v>
      </c>
      <c r="T219" s="3">
        <f t="shared" si="239"/>
        <v>11141</v>
      </c>
      <c r="U219" s="3">
        <f t="shared" si="200"/>
        <v>4</v>
      </c>
      <c r="V219" s="18" t="str">
        <f t="shared" si="201"/>
        <v>Fri</v>
      </c>
      <c r="W219" s="1" t="s">
        <v>5</v>
      </c>
      <c r="X219" s="3">
        <f t="shared" si="202"/>
        <v>13</v>
      </c>
      <c r="Y219" s="3">
        <f t="shared" si="203"/>
        <v>4</v>
      </c>
      <c r="Z219" s="3">
        <f t="shared" si="240"/>
        <v>0</v>
      </c>
      <c r="AA219" s="3">
        <f t="shared" si="204"/>
        <v>11137</v>
      </c>
      <c r="AB219" t="s">
        <v>451</v>
      </c>
      <c r="AC219" t="s">
        <v>20</v>
      </c>
      <c r="AD219" s="26" t="s">
        <v>14</v>
      </c>
      <c r="AH219" t="s">
        <v>203</v>
      </c>
      <c r="AI219" t="s">
        <v>929</v>
      </c>
      <c r="AK219" t="s">
        <v>452</v>
      </c>
      <c r="AN219" s="26" t="s">
        <v>979</v>
      </c>
      <c r="AO219" s="26" t="s">
        <v>24</v>
      </c>
      <c r="AP219" s="26">
        <f t="shared" si="221"/>
        <v>1</v>
      </c>
      <c r="AQ219" s="26" t="str">
        <f t="shared" si="222"/>
        <v/>
      </c>
      <c r="AR219" s="26" t="str">
        <f t="shared" si="223"/>
        <v/>
      </c>
      <c r="AS219" s="26" t="str">
        <f t="shared" si="224"/>
        <v/>
      </c>
      <c r="AT219" s="26" t="str">
        <f t="shared" si="225"/>
        <v/>
      </c>
      <c r="AU219" s="26" t="str">
        <f t="shared" si="226"/>
        <v/>
      </c>
      <c r="AV219" s="26" t="str">
        <f t="shared" si="227"/>
        <v/>
      </c>
      <c r="AW219" s="26" t="str">
        <f t="shared" si="228"/>
        <v/>
      </c>
      <c r="AX219" s="26" t="str">
        <f t="shared" si="229"/>
        <v/>
      </c>
      <c r="AY219" s="26" t="str">
        <f t="shared" si="230"/>
        <v/>
      </c>
      <c r="AZ219" s="26" t="str">
        <f t="shared" si="231"/>
        <v/>
      </c>
      <c r="BA219" s="26" t="str">
        <f t="shared" si="232"/>
        <v/>
      </c>
      <c r="BB219" s="26" t="str">
        <f t="shared" si="233"/>
        <v/>
      </c>
      <c r="BC219" s="26" t="str">
        <f t="shared" si="234"/>
        <v/>
      </c>
      <c r="BD219" s="26" t="str">
        <f t="shared" si="235"/>
        <v/>
      </c>
      <c r="BE219" s="26">
        <f t="shared" si="236"/>
        <v>1</v>
      </c>
      <c r="BF219" s="2">
        <v>1880</v>
      </c>
      <c r="BG219" s="5">
        <f t="shared" si="183"/>
        <v>7.75</v>
      </c>
      <c r="BH219" s="5">
        <f t="shared" si="205"/>
        <v>7</v>
      </c>
      <c r="BI219" s="5">
        <f t="shared" si="184"/>
        <v>10957</v>
      </c>
      <c r="BJ219">
        <v>6</v>
      </c>
      <c r="BK219" s="4">
        <f t="shared" si="206"/>
        <v>155</v>
      </c>
      <c r="BL219" s="3">
        <f t="shared" si="207"/>
        <v>-3</v>
      </c>
      <c r="BM219" s="3">
        <f t="shared" si="208"/>
        <v>-1</v>
      </c>
      <c r="BN219" s="3">
        <f t="shared" si="209"/>
        <v>0</v>
      </c>
      <c r="BO219" s="3">
        <f t="shared" si="210"/>
        <v>0</v>
      </c>
      <c r="BP219" s="3">
        <f t="shared" si="211"/>
        <v>0</v>
      </c>
      <c r="BQ219" s="3">
        <f t="shared" si="212"/>
        <v>151</v>
      </c>
      <c r="BR219">
        <v>25</v>
      </c>
      <c r="BS219" s="3">
        <f t="shared" si="213"/>
        <v>176</v>
      </c>
      <c r="BT219" s="3">
        <f t="shared" si="185"/>
        <v>0</v>
      </c>
      <c r="BU219" s="3" t="b">
        <f t="shared" si="214"/>
        <v>1</v>
      </c>
      <c r="BV219" s="3">
        <f t="shared" si="215"/>
        <v>1</v>
      </c>
      <c r="BW219" s="3">
        <f t="shared" si="216"/>
        <v>11134</v>
      </c>
      <c r="BX219" s="3">
        <f t="shared" si="217"/>
        <v>4</v>
      </c>
      <c r="BY219" s="3" t="str">
        <f t="shared" si="218"/>
        <v>Fri</v>
      </c>
      <c r="BZ219" s="20" t="str">
        <f t="shared" si="241"/>
        <v>Fri</v>
      </c>
      <c r="CA219" s="3">
        <f t="shared" si="219"/>
        <v>3</v>
      </c>
      <c r="CB219" s="24">
        <f t="shared" si="242"/>
        <v>3</v>
      </c>
      <c r="CD219" t="s">
        <v>503</v>
      </c>
      <c r="CE219" t="s">
        <v>517</v>
      </c>
      <c r="CF219" t="s">
        <v>508</v>
      </c>
      <c r="CG219">
        <v>60</v>
      </c>
      <c r="CH219">
        <v>7</v>
      </c>
      <c r="CI219" s="22">
        <f t="shared" si="220"/>
        <v>1.9178082191780823E-2</v>
      </c>
      <c r="CJ219" t="s">
        <v>297</v>
      </c>
      <c r="CK219" s="2">
        <v>73</v>
      </c>
      <c r="CL219" s="20" t="e">
        <f>#REF!</f>
        <v>#REF!</v>
      </c>
    </row>
    <row r="220" spans="1:90" ht="12.75" customHeight="1">
      <c r="A220" s="2">
        <f t="shared" si="187"/>
        <v>218</v>
      </c>
      <c r="B220" t="s">
        <v>4</v>
      </c>
      <c r="C220">
        <v>1880</v>
      </c>
      <c r="D220" s="3">
        <f t="shared" si="188"/>
        <v>7.75</v>
      </c>
      <c r="E220" s="3">
        <f t="shared" si="189"/>
        <v>7</v>
      </c>
      <c r="F220" s="3">
        <f t="shared" si="190"/>
        <v>10957</v>
      </c>
      <c r="G220">
        <v>7</v>
      </c>
      <c r="H220" s="3">
        <f t="shared" si="191"/>
        <v>186</v>
      </c>
      <c r="I220" s="3">
        <f t="shared" si="192"/>
        <v>-3</v>
      </c>
      <c r="J220" s="3">
        <f t="shared" si="193"/>
        <v>-1</v>
      </c>
      <c r="K220" s="3">
        <f t="shared" si="194"/>
        <v>-1</v>
      </c>
      <c r="L220" s="3">
        <f t="shared" si="195"/>
        <v>0</v>
      </c>
      <c r="M220" s="3">
        <f t="shared" si="196"/>
        <v>0</v>
      </c>
      <c r="N220" s="3">
        <f t="shared" si="197"/>
        <v>181</v>
      </c>
      <c r="O220">
        <v>2</v>
      </c>
      <c r="P220" s="3">
        <f t="shared" si="237"/>
        <v>0</v>
      </c>
      <c r="Q220" s="3">
        <f t="shared" si="238"/>
        <v>183</v>
      </c>
      <c r="R220" s="3" t="b">
        <f t="shared" si="198"/>
        <v>1</v>
      </c>
      <c r="S220" s="3">
        <f t="shared" si="199"/>
        <v>1</v>
      </c>
      <c r="T220" s="3">
        <f t="shared" si="239"/>
        <v>11141</v>
      </c>
      <c r="U220" s="3">
        <f t="shared" si="200"/>
        <v>4</v>
      </c>
      <c r="V220" s="18" t="str">
        <f t="shared" si="201"/>
        <v>Fri</v>
      </c>
      <c r="W220" s="1" t="s">
        <v>7</v>
      </c>
      <c r="X220" s="3">
        <f t="shared" si="202"/>
        <v>19</v>
      </c>
      <c r="Y220" s="3">
        <f t="shared" si="203"/>
        <v>6</v>
      </c>
      <c r="Z220" s="3">
        <f t="shared" si="240"/>
        <v>0</v>
      </c>
      <c r="AA220" s="3">
        <f t="shared" si="204"/>
        <v>11135</v>
      </c>
      <c r="AB220" t="s">
        <v>278</v>
      </c>
      <c r="AC220" t="s">
        <v>64</v>
      </c>
      <c r="AD220" s="26" t="s">
        <v>14</v>
      </c>
      <c r="AG220" s="27" t="s">
        <v>448</v>
      </c>
      <c r="AK220" t="s">
        <v>449</v>
      </c>
      <c r="AL220" t="s">
        <v>450</v>
      </c>
      <c r="AM220" t="s">
        <v>930</v>
      </c>
      <c r="AN220" s="26" t="s">
        <v>978</v>
      </c>
      <c r="AO220" s="26" t="s">
        <v>18</v>
      </c>
      <c r="AP220" s="26" t="str">
        <f t="shared" si="221"/>
        <v/>
      </c>
      <c r="AQ220" s="26" t="str">
        <f t="shared" si="222"/>
        <v/>
      </c>
      <c r="AR220" s="26" t="str">
        <f t="shared" si="223"/>
        <v/>
      </c>
      <c r="AS220" s="26" t="str">
        <f t="shared" si="224"/>
        <v/>
      </c>
      <c r="AT220" s="26" t="str">
        <f t="shared" si="225"/>
        <v/>
      </c>
      <c r="AU220" s="26" t="str">
        <f t="shared" si="226"/>
        <v/>
      </c>
      <c r="AV220" s="26" t="str">
        <f t="shared" si="227"/>
        <v/>
      </c>
      <c r="AW220" s="26" t="str">
        <f t="shared" si="228"/>
        <v/>
      </c>
      <c r="AX220" s="26" t="str">
        <f t="shared" si="229"/>
        <v/>
      </c>
      <c r="AY220" s="26" t="str">
        <f t="shared" si="230"/>
        <v/>
      </c>
      <c r="AZ220" s="26">
        <f t="shared" si="231"/>
        <v>11</v>
      </c>
      <c r="BA220" s="26" t="str">
        <f t="shared" si="232"/>
        <v/>
      </c>
      <c r="BB220" s="26" t="str">
        <f t="shared" si="233"/>
        <v/>
      </c>
      <c r="BC220" s="26" t="str">
        <f t="shared" si="234"/>
        <v/>
      </c>
      <c r="BD220" s="26" t="str">
        <f t="shared" si="235"/>
        <v/>
      </c>
      <c r="BE220" s="26">
        <f t="shared" si="236"/>
        <v>11</v>
      </c>
      <c r="BF220" s="2">
        <v>1880</v>
      </c>
      <c r="BG220" s="5">
        <f t="shared" si="183"/>
        <v>7.75</v>
      </c>
      <c r="BH220" s="5">
        <f t="shared" si="205"/>
        <v>7</v>
      </c>
      <c r="BI220" s="5">
        <f t="shared" si="184"/>
        <v>10957</v>
      </c>
      <c r="BJ220">
        <v>6</v>
      </c>
      <c r="BK220" s="4">
        <f t="shared" si="206"/>
        <v>155</v>
      </c>
      <c r="BL220" s="3">
        <f t="shared" si="207"/>
        <v>-3</v>
      </c>
      <c r="BM220" s="3">
        <f t="shared" si="208"/>
        <v>-1</v>
      </c>
      <c r="BN220" s="3">
        <f t="shared" si="209"/>
        <v>0</v>
      </c>
      <c r="BO220" s="3">
        <f t="shared" si="210"/>
        <v>0</v>
      </c>
      <c r="BP220" s="3">
        <f t="shared" si="211"/>
        <v>0</v>
      </c>
      <c r="BQ220" s="3">
        <f t="shared" si="212"/>
        <v>151</v>
      </c>
      <c r="BR220">
        <v>20</v>
      </c>
      <c r="BS220" s="3">
        <f t="shared" si="213"/>
        <v>171</v>
      </c>
      <c r="BT220" s="3">
        <f t="shared" si="185"/>
        <v>0</v>
      </c>
      <c r="BU220" s="3" t="b">
        <f t="shared" si="214"/>
        <v>1</v>
      </c>
      <c r="BV220" s="3">
        <f t="shared" si="215"/>
        <v>1</v>
      </c>
      <c r="BW220" s="3">
        <f t="shared" si="216"/>
        <v>11129</v>
      </c>
      <c r="BX220" s="3">
        <f t="shared" si="217"/>
        <v>6</v>
      </c>
      <c r="BY220" s="3" t="str">
        <f t="shared" si="218"/>
        <v>Sun</v>
      </c>
      <c r="BZ220" s="20" t="str">
        <f t="shared" si="241"/>
        <v>Sun</v>
      </c>
      <c r="CA220" s="3">
        <f t="shared" si="219"/>
        <v>6</v>
      </c>
      <c r="CB220" s="24">
        <f t="shared" si="242"/>
        <v>6</v>
      </c>
      <c r="CD220" t="s">
        <v>503</v>
      </c>
      <c r="CE220" t="s">
        <v>517</v>
      </c>
      <c r="CF220" t="s">
        <v>557</v>
      </c>
      <c r="CG220">
        <v>480</v>
      </c>
      <c r="CH220">
        <v>30</v>
      </c>
      <c r="CI220" s="22">
        <f t="shared" si="220"/>
        <v>8.2191780821917804E-2</v>
      </c>
      <c r="CJ220" t="s">
        <v>297</v>
      </c>
      <c r="CK220" s="2">
        <v>72</v>
      </c>
      <c r="CL220" s="20" t="e">
        <f>#REF!</f>
        <v>#REF!</v>
      </c>
    </row>
    <row r="221" spans="1:90" ht="12.75" customHeight="1">
      <c r="A221" s="2">
        <f t="shared" si="187"/>
        <v>219</v>
      </c>
      <c r="B221" t="s">
        <v>4</v>
      </c>
      <c r="C221">
        <v>1880</v>
      </c>
      <c r="D221" s="3">
        <f t="shared" si="188"/>
        <v>7.75</v>
      </c>
      <c r="E221" s="3">
        <f t="shared" si="189"/>
        <v>7</v>
      </c>
      <c r="F221" s="3">
        <f t="shared" si="190"/>
        <v>10957</v>
      </c>
      <c r="G221">
        <v>7</v>
      </c>
      <c r="H221" s="3">
        <f t="shared" si="191"/>
        <v>186</v>
      </c>
      <c r="I221" s="3">
        <f t="shared" si="192"/>
        <v>-3</v>
      </c>
      <c r="J221" s="3">
        <f t="shared" si="193"/>
        <v>-1</v>
      </c>
      <c r="K221" s="3">
        <f t="shared" si="194"/>
        <v>-1</v>
      </c>
      <c r="L221" s="3">
        <f t="shared" si="195"/>
        <v>0</v>
      </c>
      <c r="M221" s="3">
        <f t="shared" si="196"/>
        <v>0</v>
      </c>
      <c r="N221" s="3">
        <f t="shared" si="197"/>
        <v>181</v>
      </c>
      <c r="O221">
        <v>2</v>
      </c>
      <c r="P221" s="3">
        <f t="shared" si="237"/>
        <v>0</v>
      </c>
      <c r="Q221" s="3">
        <f t="shared" si="238"/>
        <v>183</v>
      </c>
      <c r="R221" s="3" t="b">
        <f t="shared" si="198"/>
        <v>1</v>
      </c>
      <c r="S221" s="3">
        <f t="shared" si="199"/>
        <v>1</v>
      </c>
      <c r="T221" s="3">
        <f t="shared" si="239"/>
        <v>11141</v>
      </c>
      <c r="U221" s="3">
        <f t="shared" si="200"/>
        <v>4</v>
      </c>
      <c r="V221" s="18" t="str">
        <f t="shared" si="201"/>
        <v>Fri</v>
      </c>
      <c r="W221" s="1" t="s">
        <v>7</v>
      </c>
      <c r="X221" s="3">
        <f t="shared" si="202"/>
        <v>19</v>
      </c>
      <c r="Y221" s="3">
        <f t="shared" si="203"/>
        <v>6</v>
      </c>
      <c r="Z221" s="3">
        <f t="shared" si="240"/>
        <v>0</v>
      </c>
      <c r="AA221" s="3">
        <f t="shared" si="204"/>
        <v>11135</v>
      </c>
      <c r="AB221" t="s">
        <v>93</v>
      </c>
      <c r="AC221" t="s">
        <v>20</v>
      </c>
      <c r="AD221" s="26" t="s">
        <v>14</v>
      </c>
      <c r="AE221" t="s">
        <v>432</v>
      </c>
      <c r="AG221" s="27" t="s">
        <v>448</v>
      </c>
      <c r="AK221" t="s">
        <v>449</v>
      </c>
      <c r="AL221" t="s">
        <v>450</v>
      </c>
      <c r="AM221" t="s">
        <v>930</v>
      </c>
      <c r="AN221" s="26" t="s">
        <v>978</v>
      </c>
      <c r="AO221" s="26" t="s">
        <v>18</v>
      </c>
      <c r="AP221" s="26" t="str">
        <f t="shared" si="221"/>
        <v/>
      </c>
      <c r="AQ221" s="26" t="str">
        <f t="shared" si="222"/>
        <v/>
      </c>
      <c r="AR221" s="26" t="str">
        <f t="shared" si="223"/>
        <v/>
      </c>
      <c r="AS221" s="26" t="str">
        <f t="shared" si="224"/>
        <v/>
      </c>
      <c r="AT221" s="26" t="str">
        <f t="shared" si="225"/>
        <v/>
      </c>
      <c r="AU221" s="26" t="str">
        <f t="shared" si="226"/>
        <v/>
      </c>
      <c r="AV221" s="26" t="str">
        <f t="shared" si="227"/>
        <v/>
      </c>
      <c r="AW221" s="26" t="str">
        <f t="shared" si="228"/>
        <v/>
      </c>
      <c r="AX221" s="26" t="str">
        <f t="shared" si="229"/>
        <v/>
      </c>
      <c r="AY221" s="26" t="str">
        <f t="shared" si="230"/>
        <v/>
      </c>
      <c r="AZ221" s="26">
        <f t="shared" si="231"/>
        <v>11</v>
      </c>
      <c r="BA221" s="26" t="str">
        <f t="shared" si="232"/>
        <v/>
      </c>
      <c r="BB221" s="26" t="str">
        <f t="shared" si="233"/>
        <v/>
      </c>
      <c r="BC221" s="26" t="str">
        <f t="shared" si="234"/>
        <v/>
      </c>
      <c r="BD221" s="26" t="str">
        <f t="shared" si="235"/>
        <v/>
      </c>
      <c r="BE221" s="26">
        <f t="shared" si="236"/>
        <v>11</v>
      </c>
      <c r="BF221" s="2">
        <v>1880</v>
      </c>
      <c r="BG221" s="5">
        <f t="shared" si="183"/>
        <v>7.75</v>
      </c>
      <c r="BH221" s="5">
        <f t="shared" si="205"/>
        <v>7</v>
      </c>
      <c r="BI221" s="5">
        <f t="shared" si="184"/>
        <v>10957</v>
      </c>
      <c r="BJ221">
        <v>6</v>
      </c>
      <c r="BK221" s="4">
        <f t="shared" si="206"/>
        <v>155</v>
      </c>
      <c r="BL221" s="3">
        <f t="shared" si="207"/>
        <v>-3</v>
      </c>
      <c r="BM221" s="3">
        <f t="shared" si="208"/>
        <v>-1</v>
      </c>
      <c r="BN221" s="3">
        <f t="shared" si="209"/>
        <v>0</v>
      </c>
      <c r="BO221" s="3">
        <f t="shared" si="210"/>
        <v>0</v>
      </c>
      <c r="BP221" s="3">
        <f t="shared" si="211"/>
        <v>0</v>
      </c>
      <c r="BQ221" s="3">
        <f t="shared" si="212"/>
        <v>151</v>
      </c>
      <c r="BR221">
        <v>20</v>
      </c>
      <c r="BS221" s="3">
        <f t="shared" si="213"/>
        <v>171</v>
      </c>
      <c r="BT221" s="3">
        <f t="shared" si="185"/>
        <v>0</v>
      </c>
      <c r="BU221" s="3" t="b">
        <f t="shared" si="214"/>
        <v>1</v>
      </c>
      <c r="BV221" s="3">
        <f t="shared" si="215"/>
        <v>1</v>
      </c>
      <c r="BW221" s="3">
        <f t="shared" si="216"/>
        <v>11129</v>
      </c>
      <c r="BX221" s="3">
        <f t="shared" si="217"/>
        <v>6</v>
      </c>
      <c r="BY221" s="3" t="str">
        <f t="shared" si="218"/>
        <v>Sun</v>
      </c>
      <c r="BZ221" s="20" t="str">
        <f t="shared" si="241"/>
        <v>Sun</v>
      </c>
      <c r="CA221" s="3">
        <f t="shared" si="219"/>
        <v>6</v>
      </c>
      <c r="CB221" s="24">
        <f t="shared" si="242"/>
        <v>6</v>
      </c>
      <c r="CD221" t="s">
        <v>503</v>
      </c>
      <c r="CE221" t="s">
        <v>517</v>
      </c>
      <c r="CF221" t="s">
        <v>557</v>
      </c>
      <c r="CG221">
        <v>480</v>
      </c>
      <c r="CH221">
        <v>30</v>
      </c>
      <c r="CI221" s="22">
        <f t="shared" si="220"/>
        <v>8.2191780821917804E-2</v>
      </c>
      <c r="CJ221" t="s">
        <v>297</v>
      </c>
      <c r="CK221" s="2">
        <v>72</v>
      </c>
      <c r="CL221" s="20" t="e">
        <f>#REF!</f>
        <v>#REF!</v>
      </c>
    </row>
    <row r="222" spans="1:90" ht="12.75" customHeight="1">
      <c r="A222" s="2">
        <f t="shared" si="187"/>
        <v>220</v>
      </c>
      <c r="B222" t="s">
        <v>4</v>
      </c>
      <c r="C222">
        <v>1880</v>
      </c>
      <c r="D222" s="3">
        <f t="shared" si="188"/>
        <v>7.75</v>
      </c>
      <c r="E222" s="3">
        <f t="shared" si="189"/>
        <v>7</v>
      </c>
      <c r="F222" s="3">
        <f t="shared" si="190"/>
        <v>10957</v>
      </c>
      <c r="G222">
        <v>7</v>
      </c>
      <c r="H222" s="3">
        <f t="shared" si="191"/>
        <v>186</v>
      </c>
      <c r="I222" s="3">
        <f t="shared" si="192"/>
        <v>-3</v>
      </c>
      <c r="J222" s="3">
        <f t="shared" si="193"/>
        <v>-1</v>
      </c>
      <c r="K222" s="3">
        <f t="shared" si="194"/>
        <v>-1</v>
      </c>
      <c r="L222" s="3">
        <f t="shared" si="195"/>
        <v>0</v>
      </c>
      <c r="M222" s="3">
        <f t="shared" si="196"/>
        <v>0</v>
      </c>
      <c r="N222" s="3">
        <f t="shared" si="197"/>
        <v>181</v>
      </c>
      <c r="O222">
        <v>16</v>
      </c>
      <c r="P222" s="3">
        <f t="shared" si="237"/>
        <v>0</v>
      </c>
      <c r="Q222" s="3">
        <f t="shared" si="238"/>
        <v>197</v>
      </c>
      <c r="R222" s="3" t="b">
        <f t="shared" si="198"/>
        <v>1</v>
      </c>
      <c r="S222" s="3">
        <f t="shared" si="199"/>
        <v>1</v>
      </c>
      <c r="T222" s="3">
        <f t="shared" si="239"/>
        <v>11155</v>
      </c>
      <c r="U222" s="3">
        <f t="shared" si="200"/>
        <v>4</v>
      </c>
      <c r="V222" s="18" t="str">
        <f t="shared" si="201"/>
        <v>Fri</v>
      </c>
      <c r="W222" s="1" t="s">
        <v>7</v>
      </c>
      <c r="X222" s="3">
        <f t="shared" si="202"/>
        <v>19</v>
      </c>
      <c r="Y222" s="3">
        <f t="shared" si="203"/>
        <v>6</v>
      </c>
      <c r="Z222" s="3">
        <f t="shared" si="240"/>
        <v>0</v>
      </c>
      <c r="AA222" s="3">
        <f t="shared" si="204"/>
        <v>11149</v>
      </c>
      <c r="AB222" t="s">
        <v>76</v>
      </c>
      <c r="AC222" t="s">
        <v>77</v>
      </c>
      <c r="AD222" s="26" t="s">
        <v>14</v>
      </c>
      <c r="AG222" s="27" t="s">
        <v>462</v>
      </c>
      <c r="AH222" t="s">
        <v>122</v>
      </c>
      <c r="AI222" t="s">
        <v>930</v>
      </c>
      <c r="AK222" t="s">
        <v>461</v>
      </c>
      <c r="AL222" t="s">
        <v>350</v>
      </c>
      <c r="AM222" t="s">
        <v>930</v>
      </c>
      <c r="AN222" s="26" t="s">
        <v>978</v>
      </c>
      <c r="AO222" s="26" t="s">
        <v>18</v>
      </c>
      <c r="AP222" s="26" t="str">
        <f t="shared" si="221"/>
        <v/>
      </c>
      <c r="AQ222" s="26" t="str">
        <f t="shared" si="222"/>
        <v/>
      </c>
      <c r="AR222" s="26" t="str">
        <f t="shared" si="223"/>
        <v/>
      </c>
      <c r="AS222" s="26" t="str">
        <f t="shared" si="224"/>
        <v/>
      </c>
      <c r="AT222" s="26" t="str">
        <f t="shared" si="225"/>
        <v/>
      </c>
      <c r="AU222" s="26" t="str">
        <f t="shared" si="226"/>
        <v/>
      </c>
      <c r="AV222" s="26" t="str">
        <f t="shared" si="227"/>
        <v/>
      </c>
      <c r="AW222" s="26" t="str">
        <f t="shared" si="228"/>
        <v/>
      </c>
      <c r="AX222" s="26" t="str">
        <f t="shared" si="229"/>
        <v/>
      </c>
      <c r="AY222" s="26" t="str">
        <f t="shared" si="230"/>
        <v/>
      </c>
      <c r="AZ222" s="26">
        <f t="shared" si="231"/>
        <v>11</v>
      </c>
      <c r="BA222" s="26" t="str">
        <f t="shared" si="232"/>
        <v/>
      </c>
      <c r="BB222" s="26" t="str">
        <f t="shared" si="233"/>
        <v/>
      </c>
      <c r="BC222" s="26" t="str">
        <f t="shared" si="234"/>
        <v/>
      </c>
      <c r="BD222" s="26" t="str">
        <f t="shared" si="235"/>
        <v/>
      </c>
      <c r="BE222" s="26">
        <f t="shared" si="236"/>
        <v>11</v>
      </c>
      <c r="BF222" s="2">
        <v>1880</v>
      </c>
      <c r="BG222" s="5">
        <f t="shared" si="183"/>
        <v>7.75</v>
      </c>
      <c r="BH222" s="5">
        <f t="shared" si="205"/>
        <v>7</v>
      </c>
      <c r="BI222" s="5">
        <f t="shared" si="184"/>
        <v>10957</v>
      </c>
      <c r="BJ222">
        <v>6</v>
      </c>
      <c r="BK222" s="4">
        <f t="shared" si="206"/>
        <v>155</v>
      </c>
      <c r="BL222" s="3">
        <f t="shared" si="207"/>
        <v>-3</v>
      </c>
      <c r="BM222" s="3">
        <f t="shared" si="208"/>
        <v>-1</v>
      </c>
      <c r="BN222" s="3">
        <f t="shared" si="209"/>
        <v>0</v>
      </c>
      <c r="BO222" s="3">
        <f t="shared" si="210"/>
        <v>0</v>
      </c>
      <c r="BP222" s="3">
        <f t="shared" si="211"/>
        <v>0</v>
      </c>
      <c r="BQ222" s="3">
        <f t="shared" si="212"/>
        <v>151</v>
      </c>
      <c r="BR222">
        <v>27</v>
      </c>
      <c r="BS222" s="3">
        <f t="shared" si="213"/>
        <v>178</v>
      </c>
      <c r="BT222" s="3">
        <f t="shared" si="185"/>
        <v>0</v>
      </c>
      <c r="BU222" s="3" t="b">
        <f t="shared" si="214"/>
        <v>1</v>
      </c>
      <c r="BV222" s="3">
        <f t="shared" si="215"/>
        <v>1</v>
      </c>
      <c r="BW222" s="3">
        <f t="shared" si="216"/>
        <v>11136</v>
      </c>
      <c r="BX222" s="3">
        <f t="shared" si="217"/>
        <v>6</v>
      </c>
      <c r="BY222" s="3" t="str">
        <f t="shared" si="218"/>
        <v>Sun</v>
      </c>
      <c r="BZ222" s="20" t="str">
        <f t="shared" si="241"/>
        <v>Sun</v>
      </c>
      <c r="CA222" s="3">
        <f t="shared" si="219"/>
        <v>13</v>
      </c>
      <c r="CB222" s="24">
        <f t="shared" si="242"/>
        <v>13</v>
      </c>
      <c r="CD222" t="s">
        <v>501</v>
      </c>
      <c r="CE222" t="s">
        <v>502</v>
      </c>
      <c r="CI222" s="22">
        <f t="shared" si="220"/>
        <v>0</v>
      </c>
      <c r="CJ222" t="s">
        <v>297</v>
      </c>
      <c r="CK222" s="2">
        <v>75</v>
      </c>
      <c r="CL222" s="20" t="e">
        <f>#REF!</f>
        <v>#REF!</v>
      </c>
    </row>
    <row r="223" spans="1:90">
      <c r="A223" s="2">
        <f t="shared" si="187"/>
        <v>221</v>
      </c>
      <c r="B223" t="s">
        <v>4</v>
      </c>
      <c r="C223">
        <v>1880</v>
      </c>
      <c r="D223" s="3">
        <f t="shared" si="188"/>
        <v>7.75</v>
      </c>
      <c r="E223" s="3">
        <f t="shared" si="189"/>
        <v>7</v>
      </c>
      <c r="F223" s="3">
        <f t="shared" si="190"/>
        <v>10957</v>
      </c>
      <c r="G223">
        <v>7</v>
      </c>
      <c r="H223" s="3">
        <f t="shared" si="191"/>
        <v>186</v>
      </c>
      <c r="I223" s="3">
        <f t="shared" si="192"/>
        <v>-3</v>
      </c>
      <c r="J223" s="3">
        <f t="shared" si="193"/>
        <v>-1</v>
      </c>
      <c r="K223" s="3">
        <f t="shared" si="194"/>
        <v>-1</v>
      </c>
      <c r="L223" s="3">
        <f t="shared" si="195"/>
        <v>0</v>
      </c>
      <c r="M223" s="3">
        <f t="shared" si="196"/>
        <v>0</v>
      </c>
      <c r="N223" s="3">
        <f t="shared" si="197"/>
        <v>181</v>
      </c>
      <c r="O223">
        <v>16</v>
      </c>
      <c r="P223" s="3">
        <f t="shared" si="237"/>
        <v>0</v>
      </c>
      <c r="Q223" s="3">
        <f t="shared" si="238"/>
        <v>197</v>
      </c>
      <c r="R223" s="3" t="b">
        <f t="shared" si="198"/>
        <v>1</v>
      </c>
      <c r="S223" s="3">
        <f t="shared" si="199"/>
        <v>1</v>
      </c>
      <c r="T223" s="3">
        <f t="shared" si="239"/>
        <v>11155</v>
      </c>
      <c r="U223" s="3">
        <f t="shared" si="200"/>
        <v>4</v>
      </c>
      <c r="V223" s="18" t="str">
        <f t="shared" si="201"/>
        <v>Fri</v>
      </c>
      <c r="W223" s="1" t="s">
        <v>7</v>
      </c>
      <c r="X223" s="3">
        <f t="shared" si="202"/>
        <v>19</v>
      </c>
      <c r="Y223" s="3">
        <f t="shared" si="203"/>
        <v>6</v>
      </c>
      <c r="Z223" s="3">
        <f t="shared" si="240"/>
        <v>0</v>
      </c>
      <c r="AA223" s="3">
        <f t="shared" si="204"/>
        <v>11149</v>
      </c>
      <c r="AB223" t="s">
        <v>12</v>
      </c>
      <c r="AC223" t="s">
        <v>13</v>
      </c>
      <c r="AD223" s="26" t="s">
        <v>14</v>
      </c>
      <c r="AG223" s="27" t="s">
        <v>462</v>
      </c>
      <c r="AH223" t="s">
        <v>122</v>
      </c>
      <c r="AI223" t="s">
        <v>930</v>
      </c>
      <c r="AK223" t="s">
        <v>461</v>
      </c>
      <c r="AL223" t="s">
        <v>350</v>
      </c>
      <c r="AM223" t="s">
        <v>930</v>
      </c>
      <c r="AN223" s="26" t="s">
        <v>978</v>
      </c>
      <c r="AO223" s="26" t="s">
        <v>18</v>
      </c>
      <c r="AP223" s="26" t="str">
        <f t="shared" si="221"/>
        <v/>
      </c>
      <c r="AQ223" s="26" t="str">
        <f t="shared" si="222"/>
        <v/>
      </c>
      <c r="AR223" s="26" t="str">
        <f t="shared" si="223"/>
        <v/>
      </c>
      <c r="AS223" s="26" t="str">
        <f t="shared" si="224"/>
        <v/>
      </c>
      <c r="AT223" s="26" t="str">
        <f t="shared" si="225"/>
        <v/>
      </c>
      <c r="AU223" s="26" t="str">
        <f t="shared" si="226"/>
        <v/>
      </c>
      <c r="AV223" s="26" t="str">
        <f t="shared" si="227"/>
        <v/>
      </c>
      <c r="AW223" s="26" t="str">
        <f t="shared" si="228"/>
        <v/>
      </c>
      <c r="AX223" s="26" t="str">
        <f t="shared" si="229"/>
        <v/>
      </c>
      <c r="AY223" s="26" t="str">
        <f t="shared" si="230"/>
        <v/>
      </c>
      <c r="AZ223" s="26">
        <f t="shared" si="231"/>
        <v>11</v>
      </c>
      <c r="BA223" s="26" t="str">
        <f t="shared" si="232"/>
        <v/>
      </c>
      <c r="BB223" s="26" t="str">
        <f t="shared" si="233"/>
        <v/>
      </c>
      <c r="BC223" s="26" t="str">
        <f t="shared" si="234"/>
        <v/>
      </c>
      <c r="BD223" s="26" t="str">
        <f t="shared" si="235"/>
        <v/>
      </c>
      <c r="BE223" s="26">
        <f t="shared" si="236"/>
        <v>11</v>
      </c>
      <c r="BF223" s="2">
        <v>1880</v>
      </c>
      <c r="BG223" s="5">
        <f t="shared" si="183"/>
        <v>7.75</v>
      </c>
      <c r="BH223" s="5">
        <f t="shared" si="205"/>
        <v>7</v>
      </c>
      <c r="BI223" s="5">
        <f t="shared" si="184"/>
        <v>10957</v>
      </c>
      <c r="BJ223">
        <v>6</v>
      </c>
      <c r="BK223" s="4">
        <f t="shared" si="206"/>
        <v>155</v>
      </c>
      <c r="BL223" s="3">
        <f t="shared" si="207"/>
        <v>-3</v>
      </c>
      <c r="BM223" s="3">
        <f t="shared" si="208"/>
        <v>-1</v>
      </c>
      <c r="BN223" s="3">
        <f t="shared" si="209"/>
        <v>0</v>
      </c>
      <c r="BO223" s="3">
        <f t="shared" si="210"/>
        <v>0</v>
      </c>
      <c r="BP223" s="3">
        <f t="shared" si="211"/>
        <v>0</v>
      </c>
      <c r="BQ223" s="3">
        <f t="shared" si="212"/>
        <v>151</v>
      </c>
      <c r="BR223">
        <v>27</v>
      </c>
      <c r="BS223" s="3">
        <f t="shared" si="213"/>
        <v>178</v>
      </c>
      <c r="BT223" s="3">
        <f t="shared" si="185"/>
        <v>0</v>
      </c>
      <c r="BU223" s="3" t="b">
        <f t="shared" si="214"/>
        <v>1</v>
      </c>
      <c r="BV223" s="3">
        <f t="shared" si="215"/>
        <v>1</v>
      </c>
      <c r="BW223" s="3">
        <f t="shared" si="216"/>
        <v>11136</v>
      </c>
      <c r="BX223" s="3">
        <f t="shared" si="217"/>
        <v>6</v>
      </c>
      <c r="BY223" s="3" t="str">
        <f t="shared" si="218"/>
        <v>Sun</v>
      </c>
      <c r="BZ223" s="20" t="str">
        <f t="shared" si="241"/>
        <v>Sun</v>
      </c>
      <c r="CA223" s="3">
        <f t="shared" si="219"/>
        <v>13</v>
      </c>
      <c r="CB223" s="24">
        <f t="shared" si="242"/>
        <v>13</v>
      </c>
      <c r="CD223" t="s">
        <v>501</v>
      </c>
      <c r="CE223" t="s">
        <v>502</v>
      </c>
      <c r="CI223" s="22">
        <f t="shared" si="220"/>
        <v>0</v>
      </c>
      <c r="CJ223" t="s">
        <v>297</v>
      </c>
      <c r="CK223" s="2">
        <v>75</v>
      </c>
      <c r="CL223" s="20" t="e">
        <f>#REF!</f>
        <v>#REF!</v>
      </c>
    </row>
    <row r="224" spans="1:90" ht="12.75" customHeight="1">
      <c r="A224" s="2">
        <f t="shared" si="187"/>
        <v>222</v>
      </c>
      <c r="B224" t="s">
        <v>4</v>
      </c>
      <c r="C224">
        <v>1880</v>
      </c>
      <c r="D224" s="3">
        <f t="shared" si="188"/>
        <v>7.75</v>
      </c>
      <c r="E224" s="3">
        <f t="shared" si="189"/>
        <v>7</v>
      </c>
      <c r="F224" s="3">
        <f t="shared" si="190"/>
        <v>10957</v>
      </c>
      <c r="G224">
        <v>7</v>
      </c>
      <c r="H224" s="3">
        <f t="shared" si="191"/>
        <v>186</v>
      </c>
      <c r="I224" s="3">
        <f t="shared" si="192"/>
        <v>-3</v>
      </c>
      <c r="J224" s="3">
        <f t="shared" si="193"/>
        <v>-1</v>
      </c>
      <c r="K224" s="3">
        <f t="shared" si="194"/>
        <v>-1</v>
      </c>
      <c r="L224" s="3">
        <f t="shared" si="195"/>
        <v>0</v>
      </c>
      <c r="M224" s="3">
        <f t="shared" si="196"/>
        <v>0</v>
      </c>
      <c r="N224" s="3">
        <f t="shared" si="197"/>
        <v>181</v>
      </c>
      <c r="O224">
        <v>16</v>
      </c>
      <c r="P224" s="3">
        <f t="shared" si="237"/>
        <v>0</v>
      </c>
      <c r="Q224" s="3">
        <f t="shared" si="238"/>
        <v>197</v>
      </c>
      <c r="R224" s="3" t="b">
        <f t="shared" si="198"/>
        <v>1</v>
      </c>
      <c r="S224" s="3">
        <f t="shared" si="199"/>
        <v>1</v>
      </c>
      <c r="T224" s="3">
        <f t="shared" si="239"/>
        <v>11155</v>
      </c>
      <c r="U224" s="3">
        <f t="shared" si="200"/>
        <v>4</v>
      </c>
      <c r="V224" s="18" t="str">
        <f t="shared" si="201"/>
        <v>Fri</v>
      </c>
      <c r="W224" s="1" t="s">
        <v>7</v>
      </c>
      <c r="X224" s="3">
        <f t="shared" si="202"/>
        <v>19</v>
      </c>
      <c r="Y224" s="3">
        <f t="shared" si="203"/>
        <v>6</v>
      </c>
      <c r="Z224" s="3">
        <f t="shared" si="240"/>
        <v>0</v>
      </c>
      <c r="AA224" s="3">
        <f t="shared" si="204"/>
        <v>11149</v>
      </c>
      <c r="AB224" t="s">
        <v>254</v>
      </c>
      <c r="AC224" t="s">
        <v>47</v>
      </c>
      <c r="AD224" s="26" t="s">
        <v>14</v>
      </c>
      <c r="AG224" s="27" t="s">
        <v>460</v>
      </c>
      <c r="AK224" t="s">
        <v>461</v>
      </c>
      <c r="AL224" t="s">
        <v>350</v>
      </c>
      <c r="AM224" t="s">
        <v>930</v>
      </c>
      <c r="AN224" s="26" t="s">
        <v>978</v>
      </c>
      <c r="AO224" s="26" t="s">
        <v>18</v>
      </c>
      <c r="AP224" s="26" t="str">
        <f t="shared" si="221"/>
        <v/>
      </c>
      <c r="AQ224" s="26" t="str">
        <f t="shared" si="222"/>
        <v/>
      </c>
      <c r="AR224" s="26" t="str">
        <f t="shared" si="223"/>
        <v/>
      </c>
      <c r="AS224" s="26" t="str">
        <f t="shared" si="224"/>
        <v/>
      </c>
      <c r="AT224" s="26" t="str">
        <f t="shared" si="225"/>
        <v/>
      </c>
      <c r="AU224" s="26" t="str">
        <f t="shared" si="226"/>
        <v/>
      </c>
      <c r="AV224" s="26" t="str">
        <f t="shared" si="227"/>
        <v/>
      </c>
      <c r="AW224" s="26" t="str">
        <f t="shared" si="228"/>
        <v/>
      </c>
      <c r="AX224" s="26" t="str">
        <f t="shared" si="229"/>
        <v/>
      </c>
      <c r="AY224" s="26" t="str">
        <f t="shared" si="230"/>
        <v/>
      </c>
      <c r="AZ224" s="26">
        <f t="shared" si="231"/>
        <v>11</v>
      </c>
      <c r="BA224" s="26" t="str">
        <f t="shared" si="232"/>
        <v/>
      </c>
      <c r="BB224" s="26" t="str">
        <f t="shared" si="233"/>
        <v/>
      </c>
      <c r="BC224" s="26" t="str">
        <f t="shared" si="234"/>
        <v/>
      </c>
      <c r="BD224" s="26" t="str">
        <f t="shared" si="235"/>
        <v/>
      </c>
      <c r="BE224" s="26">
        <f t="shared" si="236"/>
        <v>11</v>
      </c>
      <c r="BF224" s="2">
        <v>1880</v>
      </c>
      <c r="BG224" s="5">
        <f t="shared" si="183"/>
        <v>7.75</v>
      </c>
      <c r="BH224" s="5">
        <f t="shared" si="205"/>
        <v>7</v>
      </c>
      <c r="BI224" s="5">
        <f t="shared" si="184"/>
        <v>10957</v>
      </c>
      <c r="BJ224">
        <v>6</v>
      </c>
      <c r="BK224" s="4">
        <f t="shared" si="206"/>
        <v>155</v>
      </c>
      <c r="BL224" s="3">
        <f t="shared" si="207"/>
        <v>-3</v>
      </c>
      <c r="BM224" s="3">
        <f t="shared" si="208"/>
        <v>-1</v>
      </c>
      <c r="BN224" s="3">
        <f t="shared" si="209"/>
        <v>0</v>
      </c>
      <c r="BO224" s="3">
        <f t="shared" si="210"/>
        <v>0</v>
      </c>
      <c r="BP224" s="3">
        <f t="shared" si="211"/>
        <v>0</v>
      </c>
      <c r="BQ224" s="3">
        <f t="shared" si="212"/>
        <v>151</v>
      </c>
      <c r="BR224">
        <v>27</v>
      </c>
      <c r="BS224" s="3">
        <f t="shared" si="213"/>
        <v>178</v>
      </c>
      <c r="BT224" s="3">
        <f t="shared" si="185"/>
        <v>0</v>
      </c>
      <c r="BU224" s="3" t="b">
        <f t="shared" si="214"/>
        <v>1</v>
      </c>
      <c r="BV224" s="3">
        <f t="shared" si="215"/>
        <v>1</v>
      </c>
      <c r="BW224" s="3">
        <f t="shared" si="216"/>
        <v>11136</v>
      </c>
      <c r="BX224" s="3">
        <f t="shared" si="217"/>
        <v>6</v>
      </c>
      <c r="BY224" s="3" t="str">
        <f t="shared" si="218"/>
        <v>Sun</v>
      </c>
      <c r="BZ224" s="20" t="str">
        <f t="shared" si="241"/>
        <v>Sun</v>
      </c>
      <c r="CA224" s="3">
        <f t="shared" si="219"/>
        <v>13</v>
      </c>
      <c r="CB224" s="24">
        <f t="shared" si="242"/>
        <v>13</v>
      </c>
      <c r="CD224" t="s">
        <v>503</v>
      </c>
      <c r="CE224" t="s">
        <v>504</v>
      </c>
      <c r="CF224" t="s">
        <v>505</v>
      </c>
      <c r="CG224">
        <v>120</v>
      </c>
      <c r="CI224" s="22">
        <f t="shared" si="220"/>
        <v>0</v>
      </c>
      <c r="CJ224" t="s">
        <v>297</v>
      </c>
      <c r="CK224" s="2">
        <v>75</v>
      </c>
      <c r="CL224" s="20" t="e">
        <f>#REF!</f>
        <v>#REF!</v>
      </c>
    </row>
    <row r="225" spans="1:90" ht="12.75" customHeight="1">
      <c r="A225" s="2">
        <f t="shared" si="187"/>
        <v>223</v>
      </c>
      <c r="B225" t="s">
        <v>4</v>
      </c>
      <c r="C225">
        <v>1880</v>
      </c>
      <c r="D225" s="3">
        <f t="shared" si="188"/>
        <v>7.75</v>
      </c>
      <c r="E225" s="3">
        <f t="shared" si="189"/>
        <v>7</v>
      </c>
      <c r="F225" s="3">
        <f t="shared" si="190"/>
        <v>10957</v>
      </c>
      <c r="G225">
        <v>7</v>
      </c>
      <c r="H225" s="3">
        <f t="shared" si="191"/>
        <v>186</v>
      </c>
      <c r="I225" s="3">
        <f t="shared" si="192"/>
        <v>-3</v>
      </c>
      <c r="J225" s="3">
        <f t="shared" si="193"/>
        <v>-1</v>
      </c>
      <c r="K225" s="3">
        <f t="shared" si="194"/>
        <v>-1</v>
      </c>
      <c r="L225" s="3">
        <f t="shared" si="195"/>
        <v>0</v>
      </c>
      <c r="M225" s="3">
        <f t="shared" si="196"/>
        <v>0</v>
      </c>
      <c r="N225" s="3">
        <f t="shared" si="197"/>
        <v>181</v>
      </c>
      <c r="O225">
        <v>23</v>
      </c>
      <c r="P225" s="3">
        <f t="shared" si="237"/>
        <v>0</v>
      </c>
      <c r="Q225" s="3">
        <f t="shared" si="238"/>
        <v>204</v>
      </c>
      <c r="R225" s="3" t="b">
        <f t="shared" si="198"/>
        <v>1</v>
      </c>
      <c r="S225" s="3">
        <f t="shared" si="199"/>
        <v>1</v>
      </c>
      <c r="T225" s="3">
        <f t="shared" si="239"/>
        <v>11162</v>
      </c>
      <c r="U225" s="3">
        <f t="shared" si="200"/>
        <v>4</v>
      </c>
      <c r="V225" s="18" t="str">
        <f t="shared" si="201"/>
        <v>Fri</v>
      </c>
      <c r="W225" s="1" t="s">
        <v>9</v>
      </c>
      <c r="X225" s="3">
        <f t="shared" si="202"/>
        <v>1</v>
      </c>
      <c r="Y225" s="3">
        <f t="shared" si="203"/>
        <v>0</v>
      </c>
      <c r="Z225" s="3">
        <f t="shared" si="240"/>
        <v>0</v>
      </c>
      <c r="AA225" s="3">
        <f t="shared" si="204"/>
        <v>11162</v>
      </c>
      <c r="AB225" t="s">
        <v>475</v>
      </c>
      <c r="AC225" t="s">
        <v>476</v>
      </c>
      <c r="AD225" s="26" t="s">
        <v>14</v>
      </c>
      <c r="AE225" t="s">
        <v>477</v>
      </c>
      <c r="AF225" t="s">
        <v>971</v>
      </c>
      <c r="AH225" t="s">
        <v>22</v>
      </c>
      <c r="AI225" t="s">
        <v>929</v>
      </c>
      <c r="AK225" t="s">
        <v>27</v>
      </c>
      <c r="AL225" t="s">
        <v>91</v>
      </c>
      <c r="AM225" t="s">
        <v>929</v>
      </c>
      <c r="AN225" s="26" t="s">
        <v>979</v>
      </c>
      <c r="AO225" s="26" t="s">
        <v>24</v>
      </c>
      <c r="AP225" s="26">
        <f t="shared" si="221"/>
        <v>1</v>
      </c>
      <c r="AQ225" s="26" t="str">
        <f t="shared" si="222"/>
        <v/>
      </c>
      <c r="AR225" s="26" t="str">
        <f t="shared" si="223"/>
        <v/>
      </c>
      <c r="AS225" s="26" t="str">
        <f t="shared" si="224"/>
        <v/>
      </c>
      <c r="AT225" s="26" t="str">
        <f t="shared" si="225"/>
        <v/>
      </c>
      <c r="AU225" s="26" t="str">
        <f t="shared" si="226"/>
        <v/>
      </c>
      <c r="AV225" s="26" t="str">
        <f t="shared" si="227"/>
        <v/>
      </c>
      <c r="AW225" s="26" t="str">
        <f t="shared" si="228"/>
        <v/>
      </c>
      <c r="AX225" s="26" t="str">
        <f t="shared" si="229"/>
        <v/>
      </c>
      <c r="AY225" s="26" t="str">
        <f t="shared" si="230"/>
        <v/>
      </c>
      <c r="AZ225" s="26" t="str">
        <f t="shared" si="231"/>
        <v/>
      </c>
      <c r="BA225" s="26" t="str">
        <f t="shared" si="232"/>
        <v/>
      </c>
      <c r="BB225" s="26" t="str">
        <f t="shared" si="233"/>
        <v/>
      </c>
      <c r="BC225" s="26" t="str">
        <f t="shared" si="234"/>
        <v/>
      </c>
      <c r="BD225" s="26" t="str">
        <f t="shared" si="235"/>
        <v/>
      </c>
      <c r="BE225" s="26">
        <f t="shared" si="236"/>
        <v>1</v>
      </c>
      <c r="BF225" s="2">
        <v>1880</v>
      </c>
      <c r="BG225" s="5">
        <f t="shared" si="183"/>
        <v>7.75</v>
      </c>
      <c r="BH225" s="5">
        <f t="shared" si="205"/>
        <v>7</v>
      </c>
      <c r="BI225" s="5">
        <f t="shared" si="184"/>
        <v>10957</v>
      </c>
      <c r="BJ225">
        <v>7</v>
      </c>
      <c r="BK225" s="4">
        <f t="shared" si="206"/>
        <v>186</v>
      </c>
      <c r="BL225" s="3">
        <f t="shared" si="207"/>
        <v>-3</v>
      </c>
      <c r="BM225" s="3">
        <f t="shared" si="208"/>
        <v>-1</v>
      </c>
      <c r="BN225" s="3">
        <f t="shared" si="209"/>
        <v>-1</v>
      </c>
      <c r="BO225" s="3">
        <f t="shared" si="210"/>
        <v>0</v>
      </c>
      <c r="BP225" s="3">
        <f t="shared" si="211"/>
        <v>0</v>
      </c>
      <c r="BQ225" s="3">
        <f t="shared" si="212"/>
        <v>181</v>
      </c>
      <c r="BR225">
        <v>9</v>
      </c>
      <c r="BS225" s="3">
        <f t="shared" si="213"/>
        <v>190</v>
      </c>
      <c r="BT225" s="3">
        <f t="shared" si="185"/>
        <v>0</v>
      </c>
      <c r="BU225" s="3" t="b">
        <f t="shared" si="214"/>
        <v>1</v>
      </c>
      <c r="BV225" s="3">
        <f t="shared" si="215"/>
        <v>1</v>
      </c>
      <c r="BW225" s="3">
        <f t="shared" si="216"/>
        <v>11148</v>
      </c>
      <c r="BX225" s="3">
        <f t="shared" si="217"/>
        <v>4</v>
      </c>
      <c r="BY225" s="3" t="str">
        <f t="shared" si="218"/>
        <v>Fri</v>
      </c>
      <c r="BZ225" s="20" t="str">
        <f t="shared" si="241"/>
        <v>Fri</v>
      </c>
      <c r="CA225" s="3">
        <f t="shared" si="219"/>
        <v>14</v>
      </c>
      <c r="CB225" s="24">
        <f t="shared" si="242"/>
        <v>14</v>
      </c>
      <c r="CD225" t="s">
        <v>503</v>
      </c>
      <c r="CE225" t="s">
        <v>504</v>
      </c>
      <c r="CF225" t="s">
        <v>587</v>
      </c>
      <c r="CG225">
        <v>240</v>
      </c>
      <c r="CI225" s="22">
        <f t="shared" si="220"/>
        <v>0</v>
      </c>
      <c r="CJ225" t="s">
        <v>297</v>
      </c>
      <c r="CK225" s="2">
        <v>78</v>
      </c>
      <c r="CL225" s="20" t="e">
        <f>#REF!</f>
        <v>#REF!</v>
      </c>
    </row>
    <row r="226" spans="1:90" ht="12.75" customHeight="1">
      <c r="A226" s="2">
        <f t="shared" si="187"/>
        <v>224</v>
      </c>
      <c r="B226" t="s">
        <v>4</v>
      </c>
      <c r="C226">
        <v>1880</v>
      </c>
      <c r="D226" s="3">
        <f t="shared" si="188"/>
        <v>7.75</v>
      </c>
      <c r="E226" s="3">
        <f t="shared" si="189"/>
        <v>7</v>
      </c>
      <c r="F226" s="3">
        <f t="shared" si="190"/>
        <v>10957</v>
      </c>
      <c r="G226">
        <v>7</v>
      </c>
      <c r="H226" s="3">
        <f t="shared" si="191"/>
        <v>186</v>
      </c>
      <c r="I226" s="3">
        <f t="shared" si="192"/>
        <v>-3</v>
      </c>
      <c r="J226" s="3">
        <f t="shared" si="193"/>
        <v>-1</v>
      </c>
      <c r="K226" s="3">
        <f t="shared" si="194"/>
        <v>-1</v>
      </c>
      <c r="L226" s="3">
        <f t="shared" si="195"/>
        <v>0</v>
      </c>
      <c r="M226" s="3">
        <f t="shared" si="196"/>
        <v>0</v>
      </c>
      <c r="N226" s="3">
        <f t="shared" si="197"/>
        <v>181</v>
      </c>
      <c r="O226">
        <v>23</v>
      </c>
      <c r="P226" s="3">
        <f t="shared" si="237"/>
        <v>0</v>
      </c>
      <c r="Q226" s="3">
        <f t="shared" si="238"/>
        <v>204</v>
      </c>
      <c r="R226" s="3" t="b">
        <f t="shared" si="198"/>
        <v>1</v>
      </c>
      <c r="S226" s="3">
        <f t="shared" si="199"/>
        <v>1</v>
      </c>
      <c r="T226" s="3">
        <f t="shared" si="239"/>
        <v>11162</v>
      </c>
      <c r="U226" s="3">
        <f t="shared" si="200"/>
        <v>4</v>
      </c>
      <c r="V226" s="18" t="str">
        <f t="shared" si="201"/>
        <v>Fri</v>
      </c>
      <c r="W226" s="1" t="s">
        <v>5</v>
      </c>
      <c r="X226" s="3">
        <f t="shared" si="202"/>
        <v>13</v>
      </c>
      <c r="Y226" s="3">
        <f t="shared" si="203"/>
        <v>4</v>
      </c>
      <c r="Z226" s="3">
        <f t="shared" si="240"/>
        <v>0</v>
      </c>
      <c r="AA226" s="3">
        <f t="shared" si="204"/>
        <v>11158</v>
      </c>
      <c r="AB226" t="s">
        <v>470</v>
      </c>
      <c r="AC226" t="s">
        <v>471</v>
      </c>
      <c r="AD226" s="26" t="s">
        <v>89</v>
      </c>
      <c r="AG226" s="27" t="s">
        <v>472</v>
      </c>
      <c r="AK226" t="s">
        <v>473</v>
      </c>
      <c r="AL226" t="s">
        <v>350</v>
      </c>
      <c r="AM226" t="s">
        <v>930</v>
      </c>
      <c r="AN226" s="26" t="s">
        <v>978</v>
      </c>
      <c r="AO226" s="26" t="s">
        <v>40</v>
      </c>
      <c r="AP226" s="26" t="str">
        <f t="shared" si="221"/>
        <v/>
      </c>
      <c r="AQ226" s="26">
        <f t="shared" si="222"/>
        <v>2</v>
      </c>
      <c r="AR226" s="26" t="str">
        <f t="shared" si="223"/>
        <v/>
      </c>
      <c r="AS226" s="26" t="str">
        <f t="shared" si="224"/>
        <v/>
      </c>
      <c r="AT226" s="26" t="str">
        <f t="shared" si="225"/>
        <v/>
      </c>
      <c r="AU226" s="26" t="str">
        <f t="shared" si="226"/>
        <v/>
      </c>
      <c r="AV226" s="26" t="str">
        <f t="shared" si="227"/>
        <v/>
      </c>
      <c r="AW226" s="26" t="str">
        <f t="shared" si="228"/>
        <v/>
      </c>
      <c r="AX226" s="26" t="str">
        <f t="shared" si="229"/>
        <v/>
      </c>
      <c r="AY226" s="26" t="str">
        <f t="shared" si="230"/>
        <v/>
      </c>
      <c r="AZ226" s="26" t="str">
        <f t="shared" si="231"/>
        <v/>
      </c>
      <c r="BA226" s="26" t="str">
        <f t="shared" si="232"/>
        <v/>
      </c>
      <c r="BB226" s="26" t="str">
        <f t="shared" si="233"/>
        <v/>
      </c>
      <c r="BC226" s="26" t="str">
        <f t="shared" si="234"/>
        <v/>
      </c>
      <c r="BD226" s="26" t="str">
        <f t="shared" si="235"/>
        <v/>
      </c>
      <c r="BE226" s="26">
        <f t="shared" si="236"/>
        <v>2</v>
      </c>
      <c r="BF226" s="2">
        <v>1880</v>
      </c>
      <c r="BG226" s="5">
        <f t="shared" ref="BG226:BG289" si="243">((BF226-1850)+1)/4</f>
        <v>7.75</v>
      </c>
      <c r="BH226" s="5">
        <f t="shared" si="205"/>
        <v>7</v>
      </c>
      <c r="BI226" s="5">
        <f t="shared" ref="BI226:BI289" si="244">((BF226-1850)*365)+BH226</f>
        <v>10957</v>
      </c>
      <c r="BJ226">
        <v>7</v>
      </c>
      <c r="BK226" s="4">
        <f t="shared" si="206"/>
        <v>186</v>
      </c>
      <c r="BL226" s="3">
        <f t="shared" si="207"/>
        <v>-3</v>
      </c>
      <c r="BM226" s="3">
        <f t="shared" si="208"/>
        <v>-1</v>
      </c>
      <c r="BN226" s="3">
        <f t="shared" si="209"/>
        <v>-1</v>
      </c>
      <c r="BO226" s="3">
        <f t="shared" si="210"/>
        <v>0</v>
      </c>
      <c r="BP226" s="3">
        <f t="shared" si="211"/>
        <v>0</v>
      </c>
      <c r="BQ226" s="3">
        <f t="shared" si="212"/>
        <v>181</v>
      </c>
      <c r="BR226">
        <v>18</v>
      </c>
      <c r="BS226" s="3">
        <f t="shared" si="213"/>
        <v>199</v>
      </c>
      <c r="BT226" s="3">
        <f t="shared" ref="BT226:BT289" si="245">MOD(BF226,4)</f>
        <v>0</v>
      </c>
      <c r="BU226" s="3" t="b">
        <f t="shared" si="214"/>
        <v>1</v>
      </c>
      <c r="BV226" s="3">
        <f t="shared" si="215"/>
        <v>1</v>
      </c>
      <c r="BW226" s="3">
        <f t="shared" si="216"/>
        <v>11157</v>
      </c>
      <c r="BX226" s="3">
        <f t="shared" si="217"/>
        <v>6</v>
      </c>
      <c r="BY226" s="3" t="str">
        <f t="shared" si="218"/>
        <v>Sun</v>
      </c>
      <c r="BZ226" s="20" t="str">
        <f t="shared" si="241"/>
        <v>Sun</v>
      </c>
      <c r="CA226" s="3">
        <f t="shared" si="219"/>
        <v>1</v>
      </c>
      <c r="CB226" s="24">
        <f t="shared" si="242"/>
        <v>1</v>
      </c>
      <c r="CD226" t="s">
        <v>512</v>
      </c>
      <c r="CE226" t="s">
        <v>502</v>
      </c>
      <c r="CI226" s="22">
        <f t="shared" si="220"/>
        <v>0</v>
      </c>
      <c r="CJ226" t="s">
        <v>297</v>
      </c>
      <c r="CK226" s="2">
        <v>77</v>
      </c>
      <c r="CL226" s="20" t="e">
        <f>#REF!</f>
        <v>#REF!</v>
      </c>
    </row>
    <row r="227" spans="1:90" ht="12.75" customHeight="1">
      <c r="A227" s="2">
        <f t="shared" si="187"/>
        <v>225</v>
      </c>
      <c r="B227" t="s">
        <v>4</v>
      </c>
      <c r="C227">
        <v>1880</v>
      </c>
      <c r="D227" s="3">
        <f t="shared" si="188"/>
        <v>7.75</v>
      </c>
      <c r="E227" s="3">
        <f t="shared" si="189"/>
        <v>7</v>
      </c>
      <c r="F227" s="3">
        <f t="shared" si="190"/>
        <v>10957</v>
      </c>
      <c r="G227">
        <v>7</v>
      </c>
      <c r="H227" s="3">
        <f t="shared" si="191"/>
        <v>186</v>
      </c>
      <c r="I227" s="3">
        <f t="shared" si="192"/>
        <v>-3</v>
      </c>
      <c r="J227" s="3">
        <f t="shared" si="193"/>
        <v>-1</v>
      </c>
      <c r="K227" s="3">
        <f t="shared" si="194"/>
        <v>-1</v>
      </c>
      <c r="L227" s="3">
        <f t="shared" si="195"/>
        <v>0</v>
      </c>
      <c r="M227" s="3">
        <f t="shared" si="196"/>
        <v>0</v>
      </c>
      <c r="N227" s="3">
        <f t="shared" si="197"/>
        <v>181</v>
      </c>
      <c r="O227">
        <v>23</v>
      </c>
      <c r="P227" s="3">
        <f t="shared" si="237"/>
        <v>0</v>
      </c>
      <c r="Q227" s="3">
        <f t="shared" si="238"/>
        <v>204</v>
      </c>
      <c r="R227" s="3" t="b">
        <f t="shared" si="198"/>
        <v>1</v>
      </c>
      <c r="S227" s="3">
        <f t="shared" si="199"/>
        <v>1</v>
      </c>
      <c r="T227" s="3">
        <f t="shared" si="239"/>
        <v>11162</v>
      </c>
      <c r="U227" s="3">
        <f t="shared" si="200"/>
        <v>4</v>
      </c>
      <c r="V227" s="18" t="str">
        <f t="shared" si="201"/>
        <v>Fri</v>
      </c>
      <c r="W227" s="1" t="s">
        <v>5</v>
      </c>
      <c r="X227" s="3">
        <f t="shared" si="202"/>
        <v>13</v>
      </c>
      <c r="Y227" s="3">
        <f t="shared" si="203"/>
        <v>4</v>
      </c>
      <c r="Z227" s="3">
        <f t="shared" si="240"/>
        <v>0</v>
      </c>
      <c r="AA227" s="3">
        <f t="shared" si="204"/>
        <v>11158</v>
      </c>
      <c r="AB227" t="s">
        <v>470</v>
      </c>
      <c r="AC227" t="s">
        <v>474</v>
      </c>
      <c r="AD227" s="26" t="s">
        <v>89</v>
      </c>
      <c r="AG227" s="27" t="s">
        <v>472</v>
      </c>
      <c r="AK227" t="s">
        <v>473</v>
      </c>
      <c r="AL227" t="s">
        <v>350</v>
      </c>
      <c r="AM227" t="s">
        <v>930</v>
      </c>
      <c r="AN227" s="26" t="s">
        <v>978</v>
      </c>
      <c r="AO227" s="26" t="s">
        <v>40</v>
      </c>
      <c r="AP227" s="26" t="str">
        <f t="shared" si="221"/>
        <v/>
      </c>
      <c r="AQ227" s="26">
        <f t="shared" si="222"/>
        <v>2</v>
      </c>
      <c r="AR227" s="26" t="str">
        <f t="shared" si="223"/>
        <v/>
      </c>
      <c r="AS227" s="26" t="str">
        <f t="shared" si="224"/>
        <v/>
      </c>
      <c r="AT227" s="26" t="str">
        <f t="shared" si="225"/>
        <v/>
      </c>
      <c r="AU227" s="26" t="str">
        <f t="shared" si="226"/>
        <v/>
      </c>
      <c r="AV227" s="26" t="str">
        <f t="shared" si="227"/>
        <v/>
      </c>
      <c r="AW227" s="26" t="str">
        <f t="shared" si="228"/>
        <v/>
      </c>
      <c r="AX227" s="26" t="str">
        <f t="shared" si="229"/>
        <v/>
      </c>
      <c r="AY227" s="26" t="str">
        <f t="shared" si="230"/>
        <v/>
      </c>
      <c r="AZ227" s="26" t="str">
        <f t="shared" si="231"/>
        <v/>
      </c>
      <c r="BA227" s="26" t="str">
        <f t="shared" si="232"/>
        <v/>
      </c>
      <c r="BB227" s="26" t="str">
        <f t="shared" si="233"/>
        <v/>
      </c>
      <c r="BC227" s="26" t="str">
        <f t="shared" si="234"/>
        <v/>
      </c>
      <c r="BD227" s="26" t="str">
        <f t="shared" si="235"/>
        <v/>
      </c>
      <c r="BE227" s="26">
        <f t="shared" si="236"/>
        <v>2</v>
      </c>
      <c r="BF227" s="2">
        <v>1880</v>
      </c>
      <c r="BG227" s="5">
        <f t="shared" si="243"/>
        <v>7.75</v>
      </c>
      <c r="BH227" s="5">
        <f t="shared" si="205"/>
        <v>7</v>
      </c>
      <c r="BI227" s="5">
        <f t="shared" si="244"/>
        <v>10957</v>
      </c>
      <c r="BJ227">
        <v>7</v>
      </c>
      <c r="BK227" s="4">
        <f t="shared" si="206"/>
        <v>186</v>
      </c>
      <c r="BL227" s="3">
        <f t="shared" si="207"/>
        <v>-3</v>
      </c>
      <c r="BM227" s="3">
        <f t="shared" si="208"/>
        <v>-1</v>
      </c>
      <c r="BN227" s="3">
        <f t="shared" si="209"/>
        <v>-1</v>
      </c>
      <c r="BO227" s="3">
        <f t="shared" si="210"/>
        <v>0</v>
      </c>
      <c r="BP227" s="3">
        <f t="shared" si="211"/>
        <v>0</v>
      </c>
      <c r="BQ227" s="3">
        <f t="shared" si="212"/>
        <v>181</v>
      </c>
      <c r="BR227">
        <v>18</v>
      </c>
      <c r="BS227" s="3">
        <f t="shared" si="213"/>
        <v>199</v>
      </c>
      <c r="BT227" s="3">
        <f t="shared" si="245"/>
        <v>0</v>
      </c>
      <c r="BU227" s="3" t="b">
        <f t="shared" si="214"/>
        <v>1</v>
      </c>
      <c r="BV227" s="3">
        <f t="shared" si="215"/>
        <v>1</v>
      </c>
      <c r="BW227" s="3">
        <f t="shared" si="216"/>
        <v>11157</v>
      </c>
      <c r="BX227" s="3">
        <f t="shared" si="217"/>
        <v>6</v>
      </c>
      <c r="BY227" s="3" t="str">
        <f t="shared" si="218"/>
        <v>Sun</v>
      </c>
      <c r="BZ227" s="20" t="str">
        <f t="shared" si="241"/>
        <v>Sun</v>
      </c>
      <c r="CA227" s="3">
        <f t="shared" si="219"/>
        <v>1</v>
      </c>
      <c r="CB227" s="24">
        <f t="shared" si="242"/>
        <v>1</v>
      </c>
      <c r="CD227" t="s">
        <v>512</v>
      </c>
      <c r="CE227" t="s">
        <v>502</v>
      </c>
      <c r="CI227" s="22">
        <f t="shared" si="220"/>
        <v>0</v>
      </c>
      <c r="CJ227" t="s">
        <v>297</v>
      </c>
      <c r="CK227" s="2">
        <v>77</v>
      </c>
      <c r="CL227" s="20" t="e">
        <f>#REF!</f>
        <v>#REF!</v>
      </c>
    </row>
    <row r="228" spans="1:90" ht="12.75" customHeight="1">
      <c r="A228" s="2">
        <f t="shared" si="187"/>
        <v>226</v>
      </c>
      <c r="B228" t="s">
        <v>4</v>
      </c>
      <c r="C228">
        <v>1880</v>
      </c>
      <c r="D228" s="3">
        <f t="shared" si="188"/>
        <v>7.75</v>
      </c>
      <c r="E228" s="3">
        <f t="shared" si="189"/>
        <v>7</v>
      </c>
      <c r="F228" s="3">
        <f t="shared" si="190"/>
        <v>10957</v>
      </c>
      <c r="G228">
        <v>7</v>
      </c>
      <c r="H228" s="3">
        <f t="shared" si="191"/>
        <v>186</v>
      </c>
      <c r="I228" s="3">
        <f t="shared" si="192"/>
        <v>-3</v>
      </c>
      <c r="J228" s="3">
        <f t="shared" si="193"/>
        <v>-1</v>
      </c>
      <c r="K228" s="3">
        <f t="shared" si="194"/>
        <v>-1</v>
      </c>
      <c r="L228" s="3">
        <f t="shared" si="195"/>
        <v>0</v>
      </c>
      <c r="M228" s="3">
        <f t="shared" si="196"/>
        <v>0</v>
      </c>
      <c r="N228" s="3">
        <f t="shared" si="197"/>
        <v>181</v>
      </c>
      <c r="O228">
        <v>23</v>
      </c>
      <c r="P228" s="3">
        <f t="shared" si="237"/>
        <v>0</v>
      </c>
      <c r="Q228" s="3">
        <f t="shared" si="238"/>
        <v>204</v>
      </c>
      <c r="R228" s="3" t="b">
        <f t="shared" si="198"/>
        <v>1</v>
      </c>
      <c r="S228" s="3">
        <f t="shared" si="199"/>
        <v>1</v>
      </c>
      <c r="T228" s="3">
        <f t="shared" si="239"/>
        <v>11162</v>
      </c>
      <c r="U228" s="3">
        <f t="shared" si="200"/>
        <v>4</v>
      </c>
      <c r="V228" s="18" t="str">
        <f t="shared" si="201"/>
        <v>Fri</v>
      </c>
      <c r="W228" s="1" t="s">
        <v>5</v>
      </c>
      <c r="X228" s="3">
        <f t="shared" si="202"/>
        <v>13</v>
      </c>
      <c r="Y228" s="3">
        <f t="shared" si="203"/>
        <v>4</v>
      </c>
      <c r="Z228" s="3">
        <f t="shared" si="240"/>
        <v>0</v>
      </c>
      <c r="AA228" s="3">
        <f t="shared" si="204"/>
        <v>11158</v>
      </c>
      <c r="AB228" t="s">
        <v>468</v>
      </c>
      <c r="AC228" t="s">
        <v>64</v>
      </c>
      <c r="AD228" s="26" t="s">
        <v>14</v>
      </c>
      <c r="AH228" t="s">
        <v>201</v>
      </c>
      <c r="AI228" t="s">
        <v>929</v>
      </c>
      <c r="AK228" t="s">
        <v>469</v>
      </c>
      <c r="AL228" t="s">
        <v>50</v>
      </c>
      <c r="AM228" t="s">
        <v>929</v>
      </c>
      <c r="AN228" s="31" t="s">
        <v>982</v>
      </c>
      <c r="AO228" s="26" t="s">
        <v>67</v>
      </c>
      <c r="AP228" s="26" t="str">
        <f t="shared" si="221"/>
        <v/>
      </c>
      <c r="AQ228" s="26" t="str">
        <f t="shared" si="222"/>
        <v/>
      </c>
      <c r="AR228" s="26" t="str">
        <f t="shared" si="223"/>
        <v/>
      </c>
      <c r="AS228" s="26">
        <f t="shared" si="224"/>
        <v>4</v>
      </c>
      <c r="AT228" s="26" t="str">
        <f t="shared" si="225"/>
        <v/>
      </c>
      <c r="AU228" s="26" t="str">
        <f t="shared" si="226"/>
        <v/>
      </c>
      <c r="AV228" s="26" t="str">
        <f t="shared" si="227"/>
        <v/>
      </c>
      <c r="AW228" s="26" t="str">
        <f t="shared" si="228"/>
        <v/>
      </c>
      <c r="AX228" s="26" t="str">
        <f t="shared" si="229"/>
        <v/>
      </c>
      <c r="AY228" s="26" t="str">
        <f t="shared" si="230"/>
        <v/>
      </c>
      <c r="AZ228" s="26" t="str">
        <f t="shared" si="231"/>
        <v/>
      </c>
      <c r="BA228" s="26" t="str">
        <f t="shared" si="232"/>
        <v/>
      </c>
      <c r="BB228" s="26" t="str">
        <f t="shared" si="233"/>
        <v/>
      </c>
      <c r="BC228" s="26" t="str">
        <f t="shared" si="234"/>
        <v/>
      </c>
      <c r="BD228" s="26" t="str">
        <f t="shared" si="235"/>
        <v/>
      </c>
      <c r="BE228" s="26">
        <f t="shared" si="236"/>
        <v>4</v>
      </c>
      <c r="BF228" s="2">
        <v>1880</v>
      </c>
      <c r="BG228" s="5">
        <f t="shared" si="243"/>
        <v>7.75</v>
      </c>
      <c r="BH228" s="5">
        <f t="shared" si="205"/>
        <v>7</v>
      </c>
      <c r="BI228" s="5">
        <f t="shared" si="244"/>
        <v>10957</v>
      </c>
      <c r="BJ228">
        <v>7</v>
      </c>
      <c r="BK228" s="4">
        <f t="shared" si="206"/>
        <v>186</v>
      </c>
      <c r="BL228" s="3">
        <f t="shared" si="207"/>
        <v>-3</v>
      </c>
      <c r="BM228" s="3">
        <f t="shared" si="208"/>
        <v>-1</v>
      </c>
      <c r="BN228" s="3">
        <f t="shared" si="209"/>
        <v>-1</v>
      </c>
      <c r="BO228" s="3">
        <f t="shared" si="210"/>
        <v>0</v>
      </c>
      <c r="BP228" s="3">
        <f t="shared" si="211"/>
        <v>0</v>
      </c>
      <c r="BQ228" s="3">
        <f t="shared" si="212"/>
        <v>181</v>
      </c>
      <c r="BR228">
        <v>17</v>
      </c>
      <c r="BS228" s="3">
        <f t="shared" si="213"/>
        <v>198</v>
      </c>
      <c r="BT228" s="3">
        <f t="shared" si="245"/>
        <v>0</v>
      </c>
      <c r="BU228" s="3" t="b">
        <f t="shared" si="214"/>
        <v>1</v>
      </c>
      <c r="BV228" s="3">
        <f t="shared" si="215"/>
        <v>1</v>
      </c>
      <c r="BW228" s="3">
        <f t="shared" si="216"/>
        <v>11156</v>
      </c>
      <c r="BX228" s="3">
        <f t="shared" si="217"/>
        <v>5</v>
      </c>
      <c r="BY228" s="3" t="str">
        <f t="shared" si="218"/>
        <v>Sat</v>
      </c>
      <c r="BZ228" s="20" t="str">
        <f t="shared" si="241"/>
        <v>Sat</v>
      </c>
      <c r="CA228" s="3">
        <f t="shared" si="219"/>
        <v>2</v>
      </c>
      <c r="CB228" s="24">
        <f t="shared" si="242"/>
        <v>2</v>
      </c>
      <c r="CC228" t="s">
        <v>585</v>
      </c>
      <c r="CD228" t="s">
        <v>547</v>
      </c>
      <c r="CE228" t="s">
        <v>502</v>
      </c>
      <c r="CI228" s="22">
        <f t="shared" si="220"/>
        <v>0</v>
      </c>
      <c r="CJ228" t="s">
        <v>297</v>
      </c>
      <c r="CK228" s="2">
        <v>77</v>
      </c>
      <c r="CL228" s="20" t="e">
        <f>#REF!</f>
        <v>#REF!</v>
      </c>
    </row>
    <row r="229" spans="1:90">
      <c r="A229" s="2">
        <f t="shared" si="187"/>
        <v>227</v>
      </c>
      <c r="B229" t="s">
        <v>4</v>
      </c>
      <c r="C229">
        <v>1880</v>
      </c>
      <c r="D229" s="3">
        <f t="shared" si="188"/>
        <v>7.75</v>
      </c>
      <c r="E229" s="3">
        <f t="shared" si="189"/>
        <v>7</v>
      </c>
      <c r="F229" s="3">
        <f t="shared" si="190"/>
        <v>10957</v>
      </c>
      <c r="G229">
        <v>7</v>
      </c>
      <c r="H229" s="3">
        <f t="shared" si="191"/>
        <v>186</v>
      </c>
      <c r="I229" s="3">
        <f t="shared" si="192"/>
        <v>-3</v>
      </c>
      <c r="J229" s="3">
        <f t="shared" si="193"/>
        <v>-1</v>
      </c>
      <c r="K229" s="3">
        <f t="shared" si="194"/>
        <v>-1</v>
      </c>
      <c r="L229" s="3">
        <f t="shared" si="195"/>
        <v>0</v>
      </c>
      <c r="M229" s="3">
        <f t="shared" si="196"/>
        <v>0</v>
      </c>
      <c r="N229" s="3">
        <f t="shared" si="197"/>
        <v>181</v>
      </c>
      <c r="O229">
        <v>23</v>
      </c>
      <c r="P229" s="3">
        <f t="shared" si="237"/>
        <v>0</v>
      </c>
      <c r="Q229" s="3">
        <f t="shared" si="238"/>
        <v>204</v>
      </c>
      <c r="R229" s="3" t="b">
        <f t="shared" si="198"/>
        <v>1</v>
      </c>
      <c r="S229" s="3">
        <f t="shared" si="199"/>
        <v>1</v>
      </c>
      <c r="T229" s="3">
        <f t="shared" si="239"/>
        <v>11162</v>
      </c>
      <c r="U229" s="3">
        <f t="shared" si="200"/>
        <v>4</v>
      </c>
      <c r="V229" s="18" t="str">
        <f t="shared" si="201"/>
        <v>Fri</v>
      </c>
      <c r="W229" s="1" t="s">
        <v>5</v>
      </c>
      <c r="X229" s="3">
        <f t="shared" si="202"/>
        <v>13</v>
      </c>
      <c r="Y229" s="3">
        <f t="shared" si="203"/>
        <v>4</v>
      </c>
      <c r="Z229" s="3">
        <f t="shared" si="240"/>
        <v>0</v>
      </c>
      <c r="AA229" s="3">
        <f t="shared" si="204"/>
        <v>11158</v>
      </c>
      <c r="AB229" t="s">
        <v>356</v>
      </c>
      <c r="AC229" t="s">
        <v>47</v>
      </c>
      <c r="AD229" s="26" t="s">
        <v>14</v>
      </c>
      <c r="AH229" t="s">
        <v>201</v>
      </c>
      <c r="AI229" t="s">
        <v>929</v>
      </c>
      <c r="AK229" t="s">
        <v>469</v>
      </c>
      <c r="AL229" t="s">
        <v>50</v>
      </c>
      <c r="AM229" t="s">
        <v>929</v>
      </c>
      <c r="AN229" s="31" t="s">
        <v>982</v>
      </c>
      <c r="AO229" s="26" t="s">
        <v>67</v>
      </c>
      <c r="AP229" s="26" t="str">
        <f t="shared" si="221"/>
        <v/>
      </c>
      <c r="AQ229" s="26" t="str">
        <f t="shared" si="222"/>
        <v/>
      </c>
      <c r="AR229" s="26" t="str">
        <f t="shared" si="223"/>
        <v/>
      </c>
      <c r="AS229" s="26">
        <f t="shared" si="224"/>
        <v>4</v>
      </c>
      <c r="AT229" s="26" t="str">
        <f t="shared" si="225"/>
        <v/>
      </c>
      <c r="AU229" s="26" t="str">
        <f t="shared" si="226"/>
        <v/>
      </c>
      <c r="AV229" s="26" t="str">
        <f t="shared" si="227"/>
        <v/>
      </c>
      <c r="AW229" s="26" t="str">
        <f t="shared" si="228"/>
        <v/>
      </c>
      <c r="AX229" s="26" t="str">
        <f t="shared" si="229"/>
        <v/>
      </c>
      <c r="AY229" s="26" t="str">
        <f t="shared" si="230"/>
        <v/>
      </c>
      <c r="AZ229" s="26" t="str">
        <f t="shared" si="231"/>
        <v/>
      </c>
      <c r="BA229" s="26" t="str">
        <f t="shared" si="232"/>
        <v/>
      </c>
      <c r="BB229" s="26" t="str">
        <f t="shared" si="233"/>
        <v/>
      </c>
      <c r="BC229" s="26" t="str">
        <f t="shared" si="234"/>
        <v/>
      </c>
      <c r="BD229" s="26" t="str">
        <f t="shared" si="235"/>
        <v/>
      </c>
      <c r="BE229" s="26">
        <f t="shared" si="236"/>
        <v>4</v>
      </c>
      <c r="BF229" s="2">
        <v>1880</v>
      </c>
      <c r="BG229" s="5">
        <f t="shared" si="243"/>
        <v>7.75</v>
      </c>
      <c r="BH229" s="5">
        <f t="shared" si="205"/>
        <v>7</v>
      </c>
      <c r="BI229" s="5">
        <f t="shared" si="244"/>
        <v>10957</v>
      </c>
      <c r="BJ229">
        <v>7</v>
      </c>
      <c r="BK229" s="4">
        <f t="shared" si="206"/>
        <v>186</v>
      </c>
      <c r="BL229" s="3">
        <f t="shared" si="207"/>
        <v>-3</v>
      </c>
      <c r="BM229" s="3">
        <f t="shared" si="208"/>
        <v>-1</v>
      </c>
      <c r="BN229" s="3">
        <f t="shared" si="209"/>
        <v>-1</v>
      </c>
      <c r="BO229" s="3">
        <f t="shared" si="210"/>
        <v>0</v>
      </c>
      <c r="BP229" s="3">
        <f t="shared" si="211"/>
        <v>0</v>
      </c>
      <c r="BQ229" s="3">
        <f t="shared" si="212"/>
        <v>181</v>
      </c>
      <c r="BR229">
        <v>17</v>
      </c>
      <c r="BS229" s="3">
        <f t="shared" si="213"/>
        <v>198</v>
      </c>
      <c r="BT229" s="3">
        <f t="shared" si="245"/>
        <v>0</v>
      </c>
      <c r="BU229" s="3" t="b">
        <f t="shared" si="214"/>
        <v>1</v>
      </c>
      <c r="BV229" s="3">
        <f t="shared" si="215"/>
        <v>1</v>
      </c>
      <c r="BW229" s="3">
        <f t="shared" si="216"/>
        <v>11156</v>
      </c>
      <c r="BX229" s="3">
        <f t="shared" si="217"/>
        <v>5</v>
      </c>
      <c r="BY229" s="3" t="str">
        <f t="shared" si="218"/>
        <v>Sat</v>
      </c>
      <c r="BZ229" s="20" t="str">
        <f t="shared" si="241"/>
        <v>Sat</v>
      </c>
      <c r="CA229" s="3">
        <f t="shared" si="219"/>
        <v>2</v>
      </c>
      <c r="CB229" s="24">
        <f t="shared" si="242"/>
        <v>2</v>
      </c>
      <c r="CC229" t="s">
        <v>586</v>
      </c>
      <c r="CD229" t="s">
        <v>503</v>
      </c>
      <c r="CE229" t="s">
        <v>504</v>
      </c>
      <c r="CF229" t="s">
        <v>506</v>
      </c>
      <c r="CG229">
        <v>240</v>
      </c>
      <c r="CI229" s="22">
        <f t="shared" si="220"/>
        <v>0</v>
      </c>
      <c r="CJ229" t="s">
        <v>297</v>
      </c>
      <c r="CK229" s="2">
        <v>77</v>
      </c>
      <c r="CL229" s="20" t="e">
        <f>#REF!</f>
        <v>#REF!</v>
      </c>
    </row>
    <row r="230" spans="1:90" hidden="1">
      <c r="A230" s="2">
        <f t="shared" si="187"/>
        <v>228</v>
      </c>
      <c r="B230" t="s">
        <v>4</v>
      </c>
      <c r="C230">
        <v>1880</v>
      </c>
      <c r="D230" s="3">
        <f t="shared" si="188"/>
        <v>7.75</v>
      </c>
      <c r="E230" s="3">
        <f t="shared" si="189"/>
        <v>7</v>
      </c>
      <c r="F230" s="3">
        <f t="shared" si="190"/>
        <v>10957</v>
      </c>
      <c r="G230">
        <v>7</v>
      </c>
      <c r="H230" s="3">
        <f t="shared" si="191"/>
        <v>186</v>
      </c>
      <c r="I230" s="3">
        <f t="shared" si="192"/>
        <v>-3</v>
      </c>
      <c r="J230" s="3">
        <f t="shared" si="193"/>
        <v>-1</v>
      </c>
      <c r="K230" s="3">
        <f t="shared" si="194"/>
        <v>-1</v>
      </c>
      <c r="L230" s="3">
        <f t="shared" si="195"/>
        <v>0</v>
      </c>
      <c r="M230" s="3">
        <f t="shared" si="196"/>
        <v>0</v>
      </c>
      <c r="N230" s="3">
        <f t="shared" si="197"/>
        <v>181</v>
      </c>
      <c r="O230">
        <v>23</v>
      </c>
      <c r="P230" s="3">
        <f t="shared" si="237"/>
        <v>0</v>
      </c>
      <c r="Q230" s="3">
        <f t="shared" si="238"/>
        <v>204</v>
      </c>
      <c r="R230" s="3" t="b">
        <f t="shared" si="198"/>
        <v>1</v>
      </c>
      <c r="S230" s="3">
        <f t="shared" si="199"/>
        <v>1</v>
      </c>
      <c r="T230" s="3">
        <f t="shared" si="239"/>
        <v>11162</v>
      </c>
      <c r="U230" s="3">
        <f t="shared" si="200"/>
        <v>4</v>
      </c>
      <c r="V230" s="18" t="str">
        <f t="shared" si="201"/>
        <v>Fri</v>
      </c>
      <c r="W230" s="1" t="s">
        <v>7</v>
      </c>
      <c r="X230" s="3">
        <f t="shared" si="202"/>
        <v>19</v>
      </c>
      <c r="Y230" s="3">
        <f t="shared" si="203"/>
        <v>6</v>
      </c>
      <c r="Z230" s="3">
        <f t="shared" si="240"/>
        <v>0</v>
      </c>
      <c r="AA230" s="3">
        <f t="shared" si="204"/>
        <v>11156</v>
      </c>
      <c r="AB230" t="s">
        <v>463</v>
      </c>
      <c r="AC230" t="s">
        <v>20</v>
      </c>
      <c r="AD230" s="26" t="s">
        <v>14</v>
      </c>
      <c r="AE230" t="s">
        <v>464</v>
      </c>
      <c r="AF230" t="s">
        <v>970</v>
      </c>
      <c r="AG230" s="27" t="s">
        <v>465</v>
      </c>
      <c r="AK230" t="s">
        <v>466</v>
      </c>
      <c r="AL230" t="s">
        <v>63</v>
      </c>
      <c r="AM230" t="s">
        <v>930</v>
      </c>
      <c r="AN230" s="31" t="s">
        <v>630</v>
      </c>
      <c r="AO230" s="26" t="s">
        <v>630</v>
      </c>
      <c r="AP230" s="26" t="str">
        <f t="shared" si="221"/>
        <v/>
      </c>
      <c r="AQ230" s="26" t="str">
        <f t="shared" si="222"/>
        <v/>
      </c>
      <c r="AR230" s="26" t="str">
        <f t="shared" si="223"/>
        <v/>
      </c>
      <c r="AS230" s="26" t="str">
        <f t="shared" si="224"/>
        <v/>
      </c>
      <c r="AT230" s="26" t="str">
        <f t="shared" si="225"/>
        <v/>
      </c>
      <c r="AU230" s="26" t="str">
        <f t="shared" si="226"/>
        <v/>
      </c>
      <c r="AV230" s="26" t="str">
        <f t="shared" si="227"/>
        <v/>
      </c>
      <c r="AW230" s="26" t="str">
        <f t="shared" si="228"/>
        <v/>
      </c>
      <c r="AX230" s="26">
        <f t="shared" si="229"/>
        <v>9</v>
      </c>
      <c r="AY230" s="26" t="str">
        <f t="shared" si="230"/>
        <v/>
      </c>
      <c r="AZ230" s="26" t="str">
        <f t="shared" si="231"/>
        <v/>
      </c>
      <c r="BA230" s="26" t="str">
        <f t="shared" si="232"/>
        <v/>
      </c>
      <c r="BB230" s="26" t="str">
        <f t="shared" si="233"/>
        <v/>
      </c>
      <c r="BC230" s="26" t="str">
        <f t="shared" si="234"/>
        <v/>
      </c>
      <c r="BD230" s="26" t="str">
        <f t="shared" si="235"/>
        <v/>
      </c>
      <c r="BE230" s="26">
        <f t="shared" si="236"/>
        <v>9</v>
      </c>
      <c r="BF230" s="2">
        <v>1880</v>
      </c>
      <c r="BG230" s="5">
        <f t="shared" si="243"/>
        <v>7.75</v>
      </c>
      <c r="BH230" s="5">
        <f t="shared" si="205"/>
        <v>7</v>
      </c>
      <c r="BI230" s="5">
        <f t="shared" si="244"/>
        <v>10957</v>
      </c>
      <c r="BJ230">
        <v>7</v>
      </c>
      <c r="BK230" s="4">
        <f t="shared" si="206"/>
        <v>186</v>
      </c>
      <c r="BL230" s="3">
        <f t="shared" si="207"/>
        <v>-3</v>
      </c>
      <c r="BM230" s="3">
        <f t="shared" si="208"/>
        <v>-1</v>
      </c>
      <c r="BN230" s="3">
        <f t="shared" si="209"/>
        <v>-1</v>
      </c>
      <c r="BO230" s="3">
        <f t="shared" si="210"/>
        <v>0</v>
      </c>
      <c r="BP230" s="3">
        <f t="shared" si="211"/>
        <v>0</v>
      </c>
      <c r="BQ230" s="3">
        <f t="shared" si="212"/>
        <v>181</v>
      </c>
      <c r="BR230">
        <v>11</v>
      </c>
      <c r="BS230" s="3">
        <f t="shared" si="213"/>
        <v>192</v>
      </c>
      <c r="BT230" s="3">
        <f t="shared" si="245"/>
        <v>0</v>
      </c>
      <c r="BU230" s="3" t="b">
        <f t="shared" si="214"/>
        <v>1</v>
      </c>
      <c r="BV230" s="3">
        <f t="shared" si="215"/>
        <v>1</v>
      </c>
      <c r="BW230" s="3">
        <f t="shared" si="216"/>
        <v>11150</v>
      </c>
      <c r="BX230" s="3">
        <f t="shared" si="217"/>
        <v>6</v>
      </c>
      <c r="BY230" s="3" t="str">
        <f t="shared" si="218"/>
        <v>Sun</v>
      </c>
      <c r="BZ230" s="20" t="str">
        <f t="shared" si="241"/>
        <v>Sun</v>
      </c>
      <c r="CA230" s="3">
        <f t="shared" si="219"/>
        <v>6</v>
      </c>
      <c r="CB230" s="24">
        <f t="shared" si="242"/>
        <v>6</v>
      </c>
      <c r="CD230" t="s">
        <v>503</v>
      </c>
      <c r="CE230" t="s">
        <v>504</v>
      </c>
      <c r="CF230" t="s">
        <v>505</v>
      </c>
      <c r="CG230">
        <v>120</v>
      </c>
      <c r="CI230" s="22">
        <f t="shared" si="220"/>
        <v>0</v>
      </c>
      <c r="CJ230" t="s">
        <v>297</v>
      </c>
      <c r="CK230" s="2">
        <v>76</v>
      </c>
      <c r="CL230" s="20" t="e">
        <f>#REF!</f>
        <v>#REF!</v>
      </c>
    </row>
    <row r="231" spans="1:90" ht="12.75" hidden="1" customHeight="1">
      <c r="A231" s="2">
        <f t="shared" si="187"/>
        <v>229</v>
      </c>
      <c r="B231" t="s">
        <v>4</v>
      </c>
      <c r="C231">
        <v>1880</v>
      </c>
      <c r="D231" s="3">
        <f t="shared" si="188"/>
        <v>7.75</v>
      </c>
      <c r="E231" s="3">
        <f t="shared" si="189"/>
        <v>7</v>
      </c>
      <c r="F231" s="3">
        <f t="shared" si="190"/>
        <v>10957</v>
      </c>
      <c r="G231">
        <v>7</v>
      </c>
      <c r="H231" s="3">
        <f t="shared" si="191"/>
        <v>186</v>
      </c>
      <c r="I231" s="3">
        <f t="shared" si="192"/>
        <v>-3</v>
      </c>
      <c r="J231" s="3">
        <f t="shared" si="193"/>
        <v>-1</v>
      </c>
      <c r="K231" s="3">
        <f t="shared" si="194"/>
        <v>-1</v>
      </c>
      <c r="L231" s="3">
        <f t="shared" si="195"/>
        <v>0</v>
      </c>
      <c r="M231" s="3">
        <f t="shared" si="196"/>
        <v>0</v>
      </c>
      <c r="N231" s="3">
        <f t="shared" si="197"/>
        <v>181</v>
      </c>
      <c r="O231">
        <v>23</v>
      </c>
      <c r="P231" s="3">
        <f t="shared" si="237"/>
        <v>0</v>
      </c>
      <c r="Q231" s="3">
        <f t="shared" si="238"/>
        <v>204</v>
      </c>
      <c r="R231" s="3" t="b">
        <f t="shared" si="198"/>
        <v>1</v>
      </c>
      <c r="S231" s="3">
        <f t="shared" si="199"/>
        <v>1</v>
      </c>
      <c r="T231" s="3">
        <f t="shared" si="239"/>
        <v>11162</v>
      </c>
      <c r="U231" s="3">
        <f t="shared" si="200"/>
        <v>4</v>
      </c>
      <c r="V231" s="18" t="str">
        <f t="shared" si="201"/>
        <v>Fri</v>
      </c>
      <c r="W231" s="1" t="s">
        <v>7</v>
      </c>
      <c r="X231" s="3">
        <f t="shared" si="202"/>
        <v>19</v>
      </c>
      <c r="Y231" s="3">
        <f t="shared" si="203"/>
        <v>6</v>
      </c>
      <c r="Z231" s="3">
        <f t="shared" si="240"/>
        <v>0</v>
      </c>
      <c r="AA231" s="3">
        <f t="shared" si="204"/>
        <v>11156</v>
      </c>
      <c r="AB231" t="s">
        <v>467</v>
      </c>
      <c r="AC231" t="s">
        <v>116</v>
      </c>
      <c r="AD231" s="26" t="s">
        <v>14</v>
      </c>
      <c r="AE231" t="s">
        <v>464</v>
      </c>
      <c r="AF231" t="s">
        <v>970</v>
      </c>
      <c r="AG231" s="27" t="s">
        <v>465</v>
      </c>
      <c r="AK231" t="s">
        <v>466</v>
      </c>
      <c r="AL231" t="s">
        <v>63</v>
      </c>
      <c r="AM231" t="s">
        <v>930</v>
      </c>
      <c r="AN231" s="31" t="s">
        <v>630</v>
      </c>
      <c r="AO231" s="26" t="s">
        <v>630</v>
      </c>
      <c r="AP231" s="26" t="str">
        <f t="shared" si="221"/>
        <v/>
      </c>
      <c r="AQ231" s="26" t="str">
        <f t="shared" si="222"/>
        <v/>
      </c>
      <c r="AR231" s="26" t="str">
        <f t="shared" si="223"/>
        <v/>
      </c>
      <c r="AS231" s="26" t="str">
        <f t="shared" si="224"/>
        <v/>
      </c>
      <c r="AT231" s="26" t="str">
        <f t="shared" si="225"/>
        <v/>
      </c>
      <c r="AU231" s="26" t="str">
        <f t="shared" si="226"/>
        <v/>
      </c>
      <c r="AV231" s="26" t="str">
        <f t="shared" si="227"/>
        <v/>
      </c>
      <c r="AW231" s="26" t="str">
        <f t="shared" si="228"/>
        <v/>
      </c>
      <c r="AX231" s="26">
        <f t="shared" si="229"/>
        <v>9</v>
      </c>
      <c r="AY231" s="26" t="str">
        <f t="shared" si="230"/>
        <v/>
      </c>
      <c r="AZ231" s="26" t="str">
        <f t="shared" si="231"/>
        <v/>
      </c>
      <c r="BA231" s="26" t="str">
        <f t="shared" si="232"/>
        <v/>
      </c>
      <c r="BB231" s="26" t="str">
        <f t="shared" si="233"/>
        <v/>
      </c>
      <c r="BC231" s="26" t="str">
        <f t="shared" si="234"/>
        <v/>
      </c>
      <c r="BD231" s="26" t="str">
        <f t="shared" si="235"/>
        <v/>
      </c>
      <c r="BE231" s="26">
        <f t="shared" si="236"/>
        <v>9</v>
      </c>
      <c r="BF231" s="2">
        <v>1880</v>
      </c>
      <c r="BG231" s="5">
        <f t="shared" si="243"/>
        <v>7.75</v>
      </c>
      <c r="BH231" s="5">
        <f t="shared" si="205"/>
        <v>7</v>
      </c>
      <c r="BI231" s="5">
        <f t="shared" si="244"/>
        <v>10957</v>
      </c>
      <c r="BJ231">
        <v>7</v>
      </c>
      <c r="BK231" s="4">
        <f t="shared" si="206"/>
        <v>186</v>
      </c>
      <c r="BL231" s="3">
        <f t="shared" si="207"/>
        <v>-3</v>
      </c>
      <c r="BM231" s="3">
        <f t="shared" si="208"/>
        <v>-1</v>
      </c>
      <c r="BN231" s="3">
        <f t="shared" si="209"/>
        <v>-1</v>
      </c>
      <c r="BO231" s="3">
        <f t="shared" si="210"/>
        <v>0</v>
      </c>
      <c r="BP231" s="3">
        <f t="shared" si="211"/>
        <v>0</v>
      </c>
      <c r="BQ231" s="3">
        <f t="shared" si="212"/>
        <v>181</v>
      </c>
      <c r="BR231">
        <v>11</v>
      </c>
      <c r="BS231" s="3">
        <f t="shared" si="213"/>
        <v>192</v>
      </c>
      <c r="BT231" s="3">
        <f t="shared" si="245"/>
        <v>0</v>
      </c>
      <c r="BU231" s="3" t="b">
        <f t="shared" si="214"/>
        <v>1</v>
      </c>
      <c r="BV231" s="3">
        <f t="shared" si="215"/>
        <v>1</v>
      </c>
      <c r="BW231" s="3">
        <f t="shared" si="216"/>
        <v>11150</v>
      </c>
      <c r="BX231" s="3">
        <f t="shared" si="217"/>
        <v>6</v>
      </c>
      <c r="BY231" s="3" t="str">
        <f t="shared" si="218"/>
        <v>Sun</v>
      </c>
      <c r="BZ231" s="20" t="str">
        <f t="shared" si="241"/>
        <v>Sun</v>
      </c>
      <c r="CA231" s="3">
        <f t="shared" si="219"/>
        <v>6</v>
      </c>
      <c r="CB231" s="24">
        <f t="shared" si="242"/>
        <v>6</v>
      </c>
      <c r="CD231" t="s">
        <v>503</v>
      </c>
      <c r="CE231" t="s">
        <v>504</v>
      </c>
      <c r="CF231" t="s">
        <v>505</v>
      </c>
      <c r="CG231">
        <v>120</v>
      </c>
      <c r="CI231" s="22">
        <f t="shared" si="220"/>
        <v>0</v>
      </c>
      <c r="CJ231" t="s">
        <v>297</v>
      </c>
      <c r="CK231" s="2">
        <v>76</v>
      </c>
      <c r="CL231" s="20" t="e">
        <f>#REF!</f>
        <v>#REF!</v>
      </c>
    </row>
    <row r="232" spans="1:90">
      <c r="A232" s="2">
        <f t="shared" si="187"/>
        <v>230</v>
      </c>
      <c r="B232" t="s">
        <v>4</v>
      </c>
      <c r="C232">
        <v>1880</v>
      </c>
      <c r="D232" s="3">
        <f t="shared" si="188"/>
        <v>7.75</v>
      </c>
      <c r="E232" s="3">
        <f t="shared" si="189"/>
        <v>7</v>
      </c>
      <c r="F232" s="3">
        <f t="shared" si="190"/>
        <v>10957</v>
      </c>
      <c r="G232">
        <v>7</v>
      </c>
      <c r="H232" s="3">
        <f t="shared" si="191"/>
        <v>186</v>
      </c>
      <c r="I232" s="3">
        <f t="shared" si="192"/>
        <v>-3</v>
      </c>
      <c r="J232" s="3">
        <f t="shared" si="193"/>
        <v>-1</v>
      </c>
      <c r="K232" s="3">
        <f t="shared" si="194"/>
        <v>-1</v>
      </c>
      <c r="L232" s="3">
        <f t="shared" si="195"/>
        <v>0</v>
      </c>
      <c r="M232" s="3">
        <f t="shared" si="196"/>
        <v>0</v>
      </c>
      <c r="N232" s="3">
        <f t="shared" si="197"/>
        <v>181</v>
      </c>
      <c r="O232">
        <v>30</v>
      </c>
      <c r="P232" s="3">
        <f t="shared" si="237"/>
        <v>0</v>
      </c>
      <c r="Q232" s="3">
        <f t="shared" si="238"/>
        <v>211</v>
      </c>
      <c r="R232" s="3" t="b">
        <f t="shared" si="198"/>
        <v>1</v>
      </c>
      <c r="S232" s="3">
        <f t="shared" si="199"/>
        <v>1</v>
      </c>
      <c r="T232" s="3">
        <f t="shared" si="239"/>
        <v>11169</v>
      </c>
      <c r="U232" s="3">
        <f t="shared" si="200"/>
        <v>4</v>
      </c>
      <c r="V232" s="18" t="str">
        <f t="shared" si="201"/>
        <v>Fri</v>
      </c>
      <c r="W232" s="1" t="s">
        <v>5</v>
      </c>
      <c r="X232" s="3">
        <f t="shared" si="202"/>
        <v>13</v>
      </c>
      <c r="Y232" s="3">
        <f t="shared" si="203"/>
        <v>4</v>
      </c>
      <c r="Z232" s="3">
        <f t="shared" si="240"/>
        <v>0</v>
      </c>
      <c r="AA232" s="3">
        <f t="shared" si="204"/>
        <v>11165</v>
      </c>
      <c r="AB232" t="s">
        <v>486</v>
      </c>
      <c r="AC232" t="s">
        <v>96</v>
      </c>
      <c r="AD232" s="26" t="s">
        <v>14</v>
      </c>
      <c r="AE232" t="s">
        <v>487</v>
      </c>
      <c r="AH232" t="s">
        <v>80</v>
      </c>
      <c r="AI232" t="s">
        <v>929</v>
      </c>
      <c r="AK232" t="s">
        <v>488</v>
      </c>
      <c r="AL232" t="s">
        <v>110</v>
      </c>
      <c r="AM232" t="s">
        <v>929</v>
      </c>
      <c r="AN232" s="26" t="s">
        <v>980</v>
      </c>
      <c r="AO232" s="26" t="s">
        <v>32</v>
      </c>
      <c r="AP232" s="26" t="str">
        <f t="shared" si="221"/>
        <v/>
      </c>
      <c r="AQ232" s="26" t="str">
        <f t="shared" si="222"/>
        <v/>
      </c>
      <c r="AR232" s="26">
        <f t="shared" si="223"/>
        <v>3</v>
      </c>
      <c r="AS232" s="26" t="str">
        <f t="shared" si="224"/>
        <v/>
      </c>
      <c r="AT232" s="26" t="str">
        <f t="shared" si="225"/>
        <v/>
      </c>
      <c r="AU232" s="26" t="str">
        <f t="shared" si="226"/>
        <v/>
      </c>
      <c r="AV232" s="26" t="str">
        <f t="shared" si="227"/>
        <v/>
      </c>
      <c r="AW232" s="26" t="str">
        <f t="shared" si="228"/>
        <v/>
      </c>
      <c r="AX232" s="26" t="str">
        <f t="shared" si="229"/>
        <v/>
      </c>
      <c r="AY232" s="26" t="str">
        <f t="shared" si="230"/>
        <v/>
      </c>
      <c r="AZ232" s="26" t="str">
        <f t="shared" si="231"/>
        <v/>
      </c>
      <c r="BA232" s="26" t="str">
        <f t="shared" si="232"/>
        <v/>
      </c>
      <c r="BB232" s="26" t="str">
        <f t="shared" si="233"/>
        <v/>
      </c>
      <c r="BC232" s="26" t="str">
        <f t="shared" si="234"/>
        <v/>
      </c>
      <c r="BD232" s="26" t="str">
        <f t="shared" si="235"/>
        <v/>
      </c>
      <c r="BE232" s="26">
        <f t="shared" si="236"/>
        <v>3</v>
      </c>
      <c r="BF232" s="2">
        <v>1880</v>
      </c>
      <c r="BG232" s="5">
        <f t="shared" si="243"/>
        <v>7.75</v>
      </c>
      <c r="BH232" s="5">
        <f t="shared" si="205"/>
        <v>7</v>
      </c>
      <c r="BI232" s="5">
        <f t="shared" si="244"/>
        <v>10957</v>
      </c>
      <c r="BJ232">
        <v>7</v>
      </c>
      <c r="BK232" s="4">
        <f t="shared" si="206"/>
        <v>186</v>
      </c>
      <c r="BL232" s="3">
        <f t="shared" si="207"/>
        <v>-3</v>
      </c>
      <c r="BM232" s="3">
        <f t="shared" si="208"/>
        <v>-1</v>
      </c>
      <c r="BN232" s="3">
        <f t="shared" si="209"/>
        <v>-1</v>
      </c>
      <c r="BO232" s="3">
        <f t="shared" si="210"/>
        <v>0</v>
      </c>
      <c r="BP232" s="3">
        <f t="shared" si="211"/>
        <v>0</v>
      </c>
      <c r="BQ232" s="3">
        <f t="shared" si="212"/>
        <v>181</v>
      </c>
      <c r="BR232">
        <v>24</v>
      </c>
      <c r="BS232" s="3">
        <f t="shared" si="213"/>
        <v>205</v>
      </c>
      <c r="BT232" s="3">
        <f t="shared" si="245"/>
        <v>0</v>
      </c>
      <c r="BU232" s="3" t="b">
        <f t="shared" si="214"/>
        <v>1</v>
      </c>
      <c r="BV232" s="3">
        <f t="shared" si="215"/>
        <v>1</v>
      </c>
      <c r="BW232" s="3">
        <f t="shared" si="216"/>
        <v>11163</v>
      </c>
      <c r="BX232" s="3">
        <f t="shared" si="217"/>
        <v>5</v>
      </c>
      <c r="BY232" s="3" t="str">
        <f t="shared" si="218"/>
        <v>Sat</v>
      </c>
      <c r="BZ232" s="20" t="str">
        <f t="shared" si="241"/>
        <v>Sat</v>
      </c>
      <c r="CA232" s="3">
        <f t="shared" si="219"/>
        <v>2</v>
      </c>
      <c r="CB232" s="24">
        <f t="shared" si="242"/>
        <v>2</v>
      </c>
      <c r="CD232" t="s">
        <v>503</v>
      </c>
      <c r="CE232" t="s">
        <v>513</v>
      </c>
      <c r="CF232" t="s">
        <v>589</v>
      </c>
      <c r="CH232">
        <v>21</v>
      </c>
      <c r="CI232" s="22">
        <f t="shared" si="220"/>
        <v>5.7534246575342465E-2</v>
      </c>
      <c r="CJ232" t="s">
        <v>297</v>
      </c>
      <c r="CK232" s="2">
        <v>80</v>
      </c>
      <c r="CL232" s="20" t="e">
        <f>#REF!</f>
        <v>#REF!</v>
      </c>
    </row>
    <row r="233" spans="1:90">
      <c r="A233" s="2">
        <f t="shared" si="187"/>
        <v>231</v>
      </c>
      <c r="B233" t="s">
        <v>4</v>
      </c>
      <c r="C233">
        <v>1880</v>
      </c>
      <c r="D233" s="3">
        <f t="shared" si="188"/>
        <v>7.75</v>
      </c>
      <c r="E233" s="3">
        <f t="shared" si="189"/>
        <v>7</v>
      </c>
      <c r="F233" s="3">
        <f t="shared" si="190"/>
        <v>10957</v>
      </c>
      <c r="G233">
        <v>7</v>
      </c>
      <c r="H233" s="3">
        <f t="shared" si="191"/>
        <v>186</v>
      </c>
      <c r="I233" s="3">
        <f t="shared" si="192"/>
        <v>-3</v>
      </c>
      <c r="J233" s="3">
        <f t="shared" si="193"/>
        <v>-1</v>
      </c>
      <c r="K233" s="3">
        <f t="shared" si="194"/>
        <v>-1</v>
      </c>
      <c r="L233" s="3">
        <f t="shared" si="195"/>
        <v>0</v>
      </c>
      <c r="M233" s="3">
        <f t="shared" si="196"/>
        <v>0</v>
      </c>
      <c r="N233" s="3">
        <f t="shared" si="197"/>
        <v>181</v>
      </c>
      <c r="O233">
        <v>30</v>
      </c>
      <c r="P233" s="3">
        <f t="shared" si="237"/>
        <v>0</v>
      </c>
      <c r="Q233" s="3">
        <f t="shared" si="238"/>
        <v>211</v>
      </c>
      <c r="R233" s="3" t="b">
        <f t="shared" si="198"/>
        <v>1</v>
      </c>
      <c r="S233" s="3">
        <f t="shared" si="199"/>
        <v>1</v>
      </c>
      <c r="T233" s="3">
        <f t="shared" si="239"/>
        <v>11169</v>
      </c>
      <c r="U233" s="3">
        <f t="shared" si="200"/>
        <v>4</v>
      </c>
      <c r="V233" s="18" t="str">
        <f t="shared" si="201"/>
        <v>Fri</v>
      </c>
      <c r="W233" s="1" t="s">
        <v>5</v>
      </c>
      <c r="X233" s="3">
        <f t="shared" si="202"/>
        <v>13</v>
      </c>
      <c r="Y233" s="3">
        <f t="shared" si="203"/>
        <v>4</v>
      </c>
      <c r="Z233" s="3">
        <f t="shared" si="240"/>
        <v>0</v>
      </c>
      <c r="AA233" s="3">
        <f t="shared" si="204"/>
        <v>11165</v>
      </c>
      <c r="AB233" t="s">
        <v>78</v>
      </c>
      <c r="AC233" t="s">
        <v>125</v>
      </c>
      <c r="AD233" s="26" t="s">
        <v>14</v>
      </c>
      <c r="AH233" t="s">
        <v>80</v>
      </c>
      <c r="AI233" t="s">
        <v>929</v>
      </c>
      <c r="AK233" t="s">
        <v>489</v>
      </c>
      <c r="AL233" t="s">
        <v>490</v>
      </c>
      <c r="AM233" t="s">
        <v>929</v>
      </c>
      <c r="AN233" s="31" t="s">
        <v>982</v>
      </c>
      <c r="AO233" s="26" t="s">
        <v>629</v>
      </c>
      <c r="AP233" s="26" t="str">
        <f t="shared" si="221"/>
        <v/>
      </c>
      <c r="AQ233" s="26" t="str">
        <f t="shared" si="222"/>
        <v/>
      </c>
      <c r="AR233" s="26" t="str">
        <f t="shared" si="223"/>
        <v/>
      </c>
      <c r="AS233" s="26" t="str">
        <f t="shared" si="224"/>
        <v/>
      </c>
      <c r="AT233" s="26" t="str">
        <f t="shared" si="225"/>
        <v/>
      </c>
      <c r="AU233" s="26" t="str">
        <f t="shared" si="226"/>
        <v/>
      </c>
      <c r="AV233" s="26" t="str">
        <f t="shared" si="227"/>
        <v/>
      </c>
      <c r="AW233" s="26" t="str">
        <f t="shared" si="228"/>
        <v/>
      </c>
      <c r="AX233" s="26" t="str">
        <f t="shared" si="229"/>
        <v/>
      </c>
      <c r="AY233" s="26" t="str">
        <f t="shared" si="230"/>
        <v/>
      </c>
      <c r="AZ233" s="26" t="str">
        <f t="shared" si="231"/>
        <v/>
      </c>
      <c r="BA233" s="26" t="str">
        <f t="shared" si="232"/>
        <v/>
      </c>
      <c r="BB233" s="26">
        <f t="shared" si="233"/>
        <v>13</v>
      </c>
      <c r="BC233" s="26" t="str">
        <f t="shared" si="234"/>
        <v/>
      </c>
      <c r="BD233" s="26" t="str">
        <f t="shared" si="235"/>
        <v/>
      </c>
      <c r="BE233" s="26">
        <f t="shared" si="236"/>
        <v>13</v>
      </c>
      <c r="BF233" s="2">
        <v>1880</v>
      </c>
      <c r="BG233" s="5">
        <f t="shared" si="243"/>
        <v>7.75</v>
      </c>
      <c r="BH233" s="5">
        <f t="shared" si="205"/>
        <v>7</v>
      </c>
      <c r="BI233" s="5">
        <f t="shared" si="244"/>
        <v>10957</v>
      </c>
      <c r="BJ233">
        <v>6</v>
      </c>
      <c r="BK233" s="4">
        <f t="shared" si="206"/>
        <v>155</v>
      </c>
      <c r="BL233" s="3">
        <f t="shared" si="207"/>
        <v>-3</v>
      </c>
      <c r="BM233" s="3">
        <f t="shared" si="208"/>
        <v>-1</v>
      </c>
      <c r="BN233" s="3">
        <f t="shared" si="209"/>
        <v>0</v>
      </c>
      <c r="BO233" s="3">
        <f t="shared" si="210"/>
        <v>0</v>
      </c>
      <c r="BP233" s="3">
        <f t="shared" si="211"/>
        <v>0</v>
      </c>
      <c r="BQ233" s="3">
        <f t="shared" si="212"/>
        <v>151</v>
      </c>
      <c r="BR233">
        <v>26</v>
      </c>
      <c r="BS233" s="3">
        <f t="shared" si="213"/>
        <v>177</v>
      </c>
      <c r="BT233" s="3">
        <f t="shared" si="245"/>
        <v>0</v>
      </c>
      <c r="BU233" s="3" t="b">
        <f t="shared" si="214"/>
        <v>1</v>
      </c>
      <c r="BV233" s="3">
        <f t="shared" si="215"/>
        <v>1</v>
      </c>
      <c r="BW233" s="3">
        <f t="shared" si="216"/>
        <v>11135</v>
      </c>
      <c r="BX233" s="3">
        <f t="shared" si="217"/>
        <v>5</v>
      </c>
      <c r="BY233" s="3" t="str">
        <f t="shared" si="218"/>
        <v>Sat</v>
      </c>
      <c r="BZ233" s="20" t="str">
        <f t="shared" si="241"/>
        <v>Sat</v>
      </c>
      <c r="CA233" s="3">
        <f t="shared" si="219"/>
        <v>30</v>
      </c>
      <c r="CB233" s="24">
        <f t="shared" si="242"/>
        <v>30</v>
      </c>
      <c r="CD233" t="s">
        <v>503</v>
      </c>
      <c r="CE233" t="s">
        <v>504</v>
      </c>
      <c r="CF233" t="s">
        <v>506</v>
      </c>
      <c r="CG233">
        <v>240</v>
      </c>
      <c r="CI233" s="22">
        <f t="shared" si="220"/>
        <v>0</v>
      </c>
      <c r="CJ233" t="s">
        <v>297</v>
      </c>
      <c r="CK233" s="2">
        <v>80</v>
      </c>
      <c r="CL233" s="20" t="e">
        <f>#REF!</f>
        <v>#REF!</v>
      </c>
    </row>
    <row r="234" spans="1:90" ht="12.75" customHeight="1">
      <c r="A234" s="2">
        <f t="shared" si="187"/>
        <v>232</v>
      </c>
      <c r="B234" t="s">
        <v>4</v>
      </c>
      <c r="C234">
        <v>1880</v>
      </c>
      <c r="D234" s="3">
        <f t="shared" si="188"/>
        <v>7.75</v>
      </c>
      <c r="E234" s="3">
        <f t="shared" si="189"/>
        <v>7</v>
      </c>
      <c r="F234" s="3">
        <f t="shared" si="190"/>
        <v>10957</v>
      </c>
      <c r="G234">
        <v>7</v>
      </c>
      <c r="H234" s="3">
        <f t="shared" si="191"/>
        <v>186</v>
      </c>
      <c r="I234" s="3">
        <f t="shared" si="192"/>
        <v>-3</v>
      </c>
      <c r="J234" s="3">
        <f t="shared" si="193"/>
        <v>-1</v>
      </c>
      <c r="K234" s="3">
        <f t="shared" si="194"/>
        <v>-1</v>
      </c>
      <c r="L234" s="3">
        <f t="shared" si="195"/>
        <v>0</v>
      </c>
      <c r="M234" s="3">
        <f t="shared" si="196"/>
        <v>0</v>
      </c>
      <c r="N234" s="3">
        <f t="shared" si="197"/>
        <v>181</v>
      </c>
      <c r="O234">
        <v>30</v>
      </c>
      <c r="P234" s="3">
        <f t="shared" si="237"/>
        <v>0</v>
      </c>
      <c r="Q234" s="3">
        <f t="shared" si="238"/>
        <v>211</v>
      </c>
      <c r="R234" s="3" t="b">
        <f t="shared" si="198"/>
        <v>1</v>
      </c>
      <c r="S234" s="3">
        <f t="shared" si="199"/>
        <v>1</v>
      </c>
      <c r="T234" s="3">
        <f t="shared" si="239"/>
        <v>11169</v>
      </c>
      <c r="U234" s="3">
        <f t="shared" si="200"/>
        <v>4</v>
      </c>
      <c r="V234" s="18" t="str">
        <f t="shared" si="201"/>
        <v>Fri</v>
      </c>
      <c r="W234" s="1" t="s">
        <v>7</v>
      </c>
      <c r="X234" s="3">
        <f t="shared" si="202"/>
        <v>19</v>
      </c>
      <c r="Y234" s="3">
        <f t="shared" si="203"/>
        <v>6</v>
      </c>
      <c r="Z234" s="3">
        <f t="shared" si="240"/>
        <v>0</v>
      </c>
      <c r="AA234" s="3">
        <f t="shared" si="204"/>
        <v>11163</v>
      </c>
      <c r="AB234" t="s">
        <v>470</v>
      </c>
      <c r="AC234" t="s">
        <v>471</v>
      </c>
      <c r="AD234" s="26" t="s">
        <v>89</v>
      </c>
      <c r="AG234" s="27" t="s">
        <v>472</v>
      </c>
      <c r="AK234" t="s">
        <v>473</v>
      </c>
      <c r="AL234" t="s">
        <v>350</v>
      </c>
      <c r="AM234" t="s">
        <v>930</v>
      </c>
      <c r="AN234" s="26" t="s">
        <v>978</v>
      </c>
      <c r="AO234" s="26" t="s">
        <v>40</v>
      </c>
      <c r="AP234" s="26" t="str">
        <f t="shared" si="221"/>
        <v/>
      </c>
      <c r="AQ234" s="26">
        <f t="shared" si="222"/>
        <v>2</v>
      </c>
      <c r="AR234" s="26" t="str">
        <f t="shared" si="223"/>
        <v/>
      </c>
      <c r="AS234" s="26" t="str">
        <f t="shared" si="224"/>
        <v/>
      </c>
      <c r="AT234" s="26" t="str">
        <f t="shared" si="225"/>
        <v/>
      </c>
      <c r="AU234" s="26" t="str">
        <f t="shared" si="226"/>
        <v/>
      </c>
      <c r="AV234" s="26" t="str">
        <f t="shared" si="227"/>
        <v/>
      </c>
      <c r="AW234" s="26" t="str">
        <f t="shared" si="228"/>
        <v/>
      </c>
      <c r="AX234" s="26" t="str">
        <f t="shared" si="229"/>
        <v/>
      </c>
      <c r="AY234" s="26" t="str">
        <f t="shared" si="230"/>
        <v/>
      </c>
      <c r="AZ234" s="26" t="str">
        <f t="shared" si="231"/>
        <v/>
      </c>
      <c r="BA234" s="26" t="str">
        <f t="shared" si="232"/>
        <v/>
      </c>
      <c r="BB234" s="26" t="str">
        <f t="shared" si="233"/>
        <v/>
      </c>
      <c r="BC234" s="26" t="str">
        <f t="shared" si="234"/>
        <v/>
      </c>
      <c r="BD234" s="26" t="str">
        <f t="shared" si="235"/>
        <v/>
      </c>
      <c r="BE234" s="26">
        <f t="shared" si="236"/>
        <v>2</v>
      </c>
      <c r="BF234" s="2">
        <v>1880</v>
      </c>
      <c r="BG234" s="5">
        <f t="shared" si="243"/>
        <v>7.75</v>
      </c>
      <c r="BH234" s="5">
        <f t="shared" si="205"/>
        <v>7</v>
      </c>
      <c r="BI234" s="5">
        <f t="shared" si="244"/>
        <v>10957</v>
      </c>
      <c r="BJ234">
        <v>7</v>
      </c>
      <c r="BK234" s="4">
        <f t="shared" si="206"/>
        <v>186</v>
      </c>
      <c r="BL234" s="3">
        <f t="shared" si="207"/>
        <v>-3</v>
      </c>
      <c r="BM234" s="3">
        <f t="shared" si="208"/>
        <v>-1</v>
      </c>
      <c r="BN234" s="3">
        <f t="shared" si="209"/>
        <v>-1</v>
      </c>
      <c r="BO234" s="3">
        <f t="shared" si="210"/>
        <v>0</v>
      </c>
      <c r="BP234" s="3">
        <f t="shared" si="211"/>
        <v>0</v>
      </c>
      <c r="BQ234" s="3">
        <f t="shared" si="212"/>
        <v>181</v>
      </c>
      <c r="BR234">
        <v>18</v>
      </c>
      <c r="BS234" s="3">
        <f t="shared" si="213"/>
        <v>199</v>
      </c>
      <c r="BT234" s="3">
        <f t="shared" si="245"/>
        <v>0</v>
      </c>
      <c r="BU234" s="3" t="b">
        <f t="shared" si="214"/>
        <v>1</v>
      </c>
      <c r="BV234" s="3">
        <f t="shared" si="215"/>
        <v>1</v>
      </c>
      <c r="BW234" s="3">
        <f t="shared" si="216"/>
        <v>11157</v>
      </c>
      <c r="BX234" s="3">
        <f t="shared" si="217"/>
        <v>6</v>
      </c>
      <c r="BY234" s="3" t="str">
        <f t="shared" si="218"/>
        <v>Sun</v>
      </c>
      <c r="BZ234" s="20" t="str">
        <f t="shared" si="241"/>
        <v>Sun</v>
      </c>
      <c r="CA234" s="3">
        <f t="shared" si="219"/>
        <v>6</v>
      </c>
      <c r="CB234" s="24">
        <f t="shared" si="242"/>
        <v>6</v>
      </c>
      <c r="CD234" t="s">
        <v>503</v>
      </c>
      <c r="CE234" t="s">
        <v>513</v>
      </c>
      <c r="CF234" t="s">
        <v>527</v>
      </c>
      <c r="CH234">
        <v>14</v>
      </c>
      <c r="CI234" s="22">
        <f t="shared" si="220"/>
        <v>3.8356164383561646E-2</v>
      </c>
      <c r="CJ234" t="s">
        <v>297</v>
      </c>
      <c r="CK234" s="2">
        <v>79</v>
      </c>
      <c r="CL234" s="20" t="e">
        <f>#REF!</f>
        <v>#REF!</v>
      </c>
    </row>
    <row r="235" spans="1:90" ht="12.75" customHeight="1">
      <c r="A235" s="2">
        <f t="shared" si="187"/>
        <v>233</v>
      </c>
      <c r="B235" t="s">
        <v>4</v>
      </c>
      <c r="C235">
        <v>1880</v>
      </c>
      <c r="D235" s="3">
        <f t="shared" si="188"/>
        <v>7.75</v>
      </c>
      <c r="E235" s="3">
        <f t="shared" si="189"/>
        <v>7</v>
      </c>
      <c r="F235" s="3">
        <f t="shared" si="190"/>
        <v>10957</v>
      </c>
      <c r="G235">
        <v>7</v>
      </c>
      <c r="H235" s="3">
        <f t="shared" si="191"/>
        <v>186</v>
      </c>
      <c r="I235" s="3">
        <f t="shared" si="192"/>
        <v>-3</v>
      </c>
      <c r="J235" s="3">
        <f t="shared" si="193"/>
        <v>-1</v>
      </c>
      <c r="K235" s="3">
        <f t="shared" si="194"/>
        <v>-1</v>
      </c>
      <c r="L235" s="3">
        <f t="shared" si="195"/>
        <v>0</v>
      </c>
      <c r="M235" s="3">
        <f t="shared" si="196"/>
        <v>0</v>
      </c>
      <c r="N235" s="3">
        <f t="shared" si="197"/>
        <v>181</v>
      </c>
      <c r="O235">
        <v>30</v>
      </c>
      <c r="P235" s="3">
        <f t="shared" si="237"/>
        <v>0</v>
      </c>
      <c r="Q235" s="3">
        <f t="shared" si="238"/>
        <v>211</v>
      </c>
      <c r="R235" s="3" t="b">
        <f t="shared" si="198"/>
        <v>1</v>
      </c>
      <c r="S235" s="3">
        <f t="shared" si="199"/>
        <v>1</v>
      </c>
      <c r="T235" s="3">
        <f t="shared" si="239"/>
        <v>11169</v>
      </c>
      <c r="U235" s="3">
        <f t="shared" si="200"/>
        <v>4</v>
      </c>
      <c r="V235" s="18" t="str">
        <f t="shared" si="201"/>
        <v>Fri</v>
      </c>
      <c r="W235" s="1" t="s">
        <v>7</v>
      </c>
      <c r="X235" s="3">
        <f t="shared" si="202"/>
        <v>19</v>
      </c>
      <c r="Y235" s="3">
        <f t="shared" si="203"/>
        <v>6</v>
      </c>
      <c r="Z235" s="3">
        <f t="shared" si="240"/>
        <v>0</v>
      </c>
      <c r="AA235" s="3">
        <f t="shared" si="204"/>
        <v>11163</v>
      </c>
      <c r="AB235" t="s">
        <v>470</v>
      </c>
      <c r="AC235" t="s">
        <v>474</v>
      </c>
      <c r="AD235" s="26" t="s">
        <v>89</v>
      </c>
      <c r="AG235" s="27" t="s">
        <v>472</v>
      </c>
      <c r="AK235" t="s">
        <v>473</v>
      </c>
      <c r="AL235" t="s">
        <v>350</v>
      </c>
      <c r="AM235" t="s">
        <v>930</v>
      </c>
      <c r="AN235" s="26" t="s">
        <v>978</v>
      </c>
      <c r="AO235" s="26" t="s">
        <v>40</v>
      </c>
      <c r="AP235" s="26" t="str">
        <f t="shared" si="221"/>
        <v/>
      </c>
      <c r="AQ235" s="26">
        <f t="shared" si="222"/>
        <v>2</v>
      </c>
      <c r="AR235" s="26" t="str">
        <f t="shared" si="223"/>
        <v/>
      </c>
      <c r="AS235" s="26" t="str">
        <f t="shared" si="224"/>
        <v/>
      </c>
      <c r="AT235" s="26" t="str">
        <f t="shared" si="225"/>
        <v/>
      </c>
      <c r="AU235" s="26" t="str">
        <f t="shared" si="226"/>
        <v/>
      </c>
      <c r="AV235" s="26" t="str">
        <f t="shared" si="227"/>
        <v/>
      </c>
      <c r="AW235" s="26" t="str">
        <f t="shared" si="228"/>
        <v/>
      </c>
      <c r="AX235" s="26" t="str">
        <f t="shared" si="229"/>
        <v/>
      </c>
      <c r="AY235" s="26" t="str">
        <f t="shared" si="230"/>
        <v/>
      </c>
      <c r="AZ235" s="26" t="str">
        <f t="shared" si="231"/>
        <v/>
      </c>
      <c r="BA235" s="26" t="str">
        <f t="shared" si="232"/>
        <v/>
      </c>
      <c r="BB235" s="26" t="str">
        <f t="shared" si="233"/>
        <v/>
      </c>
      <c r="BC235" s="26" t="str">
        <f t="shared" si="234"/>
        <v/>
      </c>
      <c r="BD235" s="26" t="str">
        <f t="shared" si="235"/>
        <v/>
      </c>
      <c r="BE235" s="26">
        <f t="shared" si="236"/>
        <v>2</v>
      </c>
      <c r="BF235" s="2">
        <v>1880</v>
      </c>
      <c r="BG235" s="5">
        <f t="shared" si="243"/>
        <v>7.75</v>
      </c>
      <c r="BH235" s="5">
        <f t="shared" si="205"/>
        <v>7</v>
      </c>
      <c r="BI235" s="5">
        <f t="shared" si="244"/>
        <v>10957</v>
      </c>
      <c r="BJ235">
        <v>7</v>
      </c>
      <c r="BK235" s="4">
        <f t="shared" si="206"/>
        <v>186</v>
      </c>
      <c r="BL235" s="3">
        <f t="shared" si="207"/>
        <v>-3</v>
      </c>
      <c r="BM235" s="3">
        <f t="shared" si="208"/>
        <v>-1</v>
      </c>
      <c r="BN235" s="3">
        <f t="shared" si="209"/>
        <v>-1</v>
      </c>
      <c r="BO235" s="3">
        <f t="shared" si="210"/>
        <v>0</v>
      </c>
      <c r="BP235" s="3">
        <f t="shared" si="211"/>
        <v>0</v>
      </c>
      <c r="BQ235" s="3">
        <f t="shared" si="212"/>
        <v>181</v>
      </c>
      <c r="BR235">
        <v>18</v>
      </c>
      <c r="BS235" s="3">
        <f t="shared" si="213"/>
        <v>199</v>
      </c>
      <c r="BT235" s="3">
        <f t="shared" si="245"/>
        <v>0</v>
      </c>
      <c r="BU235" s="3" t="b">
        <f t="shared" si="214"/>
        <v>1</v>
      </c>
      <c r="BV235" s="3">
        <f t="shared" si="215"/>
        <v>1</v>
      </c>
      <c r="BW235" s="3">
        <f t="shared" si="216"/>
        <v>11157</v>
      </c>
      <c r="BX235" s="3">
        <f t="shared" si="217"/>
        <v>6</v>
      </c>
      <c r="BY235" s="3" t="str">
        <f t="shared" si="218"/>
        <v>Sun</v>
      </c>
      <c r="BZ235" s="20" t="str">
        <f t="shared" si="241"/>
        <v>Sun</v>
      </c>
      <c r="CA235" s="3">
        <f t="shared" si="219"/>
        <v>6</v>
      </c>
      <c r="CB235" s="24">
        <f t="shared" si="242"/>
        <v>6</v>
      </c>
      <c r="CD235" t="s">
        <v>503</v>
      </c>
      <c r="CE235" t="s">
        <v>513</v>
      </c>
      <c r="CF235" t="s">
        <v>527</v>
      </c>
      <c r="CH235">
        <v>14</v>
      </c>
      <c r="CI235" s="22">
        <f t="shared" si="220"/>
        <v>3.8356164383561646E-2</v>
      </c>
      <c r="CJ235" t="s">
        <v>297</v>
      </c>
      <c r="CK235" s="2">
        <v>79</v>
      </c>
      <c r="CL235" s="20" t="e">
        <f>#REF!</f>
        <v>#REF!</v>
      </c>
    </row>
    <row r="236" spans="1:90" ht="12.75" customHeight="1">
      <c r="A236" s="2">
        <f t="shared" si="187"/>
        <v>234</v>
      </c>
      <c r="B236" t="s">
        <v>4</v>
      </c>
      <c r="C236">
        <v>1880</v>
      </c>
      <c r="D236" s="3">
        <f t="shared" si="188"/>
        <v>7.75</v>
      </c>
      <c r="E236" s="3">
        <f t="shared" si="189"/>
        <v>7</v>
      </c>
      <c r="F236" s="3">
        <f t="shared" si="190"/>
        <v>10957</v>
      </c>
      <c r="G236">
        <v>7</v>
      </c>
      <c r="H236" s="3">
        <f t="shared" si="191"/>
        <v>186</v>
      </c>
      <c r="I236" s="3">
        <f t="shared" si="192"/>
        <v>-3</v>
      </c>
      <c r="J236" s="3">
        <f t="shared" si="193"/>
        <v>-1</v>
      </c>
      <c r="K236" s="3">
        <f t="shared" si="194"/>
        <v>-1</v>
      </c>
      <c r="L236" s="3">
        <f t="shared" si="195"/>
        <v>0</v>
      </c>
      <c r="M236" s="3">
        <f t="shared" si="196"/>
        <v>0</v>
      </c>
      <c r="N236" s="3">
        <f t="shared" si="197"/>
        <v>181</v>
      </c>
      <c r="O236">
        <v>30</v>
      </c>
      <c r="P236" s="3">
        <f t="shared" si="237"/>
        <v>0</v>
      </c>
      <c r="Q236" s="3">
        <f t="shared" si="238"/>
        <v>211</v>
      </c>
      <c r="R236" s="3" t="b">
        <f t="shared" si="198"/>
        <v>1</v>
      </c>
      <c r="S236" s="3">
        <f t="shared" si="199"/>
        <v>1</v>
      </c>
      <c r="T236" s="3">
        <f t="shared" si="239"/>
        <v>11169</v>
      </c>
      <c r="U236" s="3">
        <f t="shared" si="200"/>
        <v>4</v>
      </c>
      <c r="V236" s="18" t="str">
        <f t="shared" si="201"/>
        <v>Fri</v>
      </c>
      <c r="W236" s="1" t="s">
        <v>7</v>
      </c>
      <c r="X236" s="3">
        <f t="shared" si="202"/>
        <v>19</v>
      </c>
      <c r="Y236" s="3">
        <f t="shared" si="203"/>
        <v>6</v>
      </c>
      <c r="Z236" s="3">
        <f t="shared" si="240"/>
        <v>0</v>
      </c>
      <c r="AA236" s="3">
        <f t="shared" si="204"/>
        <v>11163</v>
      </c>
      <c r="AB236" t="s">
        <v>481</v>
      </c>
      <c r="AC236" t="s">
        <v>482</v>
      </c>
      <c r="AD236" s="26" t="s">
        <v>14</v>
      </c>
      <c r="AE236" t="s">
        <v>483</v>
      </c>
      <c r="AG236" s="27" t="s">
        <v>484</v>
      </c>
      <c r="AH236" t="s">
        <v>83</v>
      </c>
      <c r="AI236" t="s">
        <v>930</v>
      </c>
      <c r="AK236" t="s">
        <v>485</v>
      </c>
      <c r="AL236" t="s">
        <v>85</v>
      </c>
      <c r="AM236" t="s">
        <v>930</v>
      </c>
      <c r="AN236" s="26" t="s">
        <v>978</v>
      </c>
      <c r="AO236" s="26" t="s">
        <v>40</v>
      </c>
      <c r="AP236" s="26" t="str">
        <f t="shared" si="221"/>
        <v/>
      </c>
      <c r="AQ236" s="26">
        <f t="shared" si="222"/>
        <v>2</v>
      </c>
      <c r="AR236" s="26" t="str">
        <f t="shared" si="223"/>
        <v/>
      </c>
      <c r="AS236" s="26" t="str">
        <f t="shared" si="224"/>
        <v/>
      </c>
      <c r="AT236" s="26" t="str">
        <f t="shared" si="225"/>
        <v/>
      </c>
      <c r="AU236" s="26" t="str">
        <f t="shared" si="226"/>
        <v/>
      </c>
      <c r="AV236" s="26" t="str">
        <f t="shared" si="227"/>
        <v/>
      </c>
      <c r="AW236" s="26" t="str">
        <f t="shared" si="228"/>
        <v/>
      </c>
      <c r="AX236" s="26" t="str">
        <f t="shared" si="229"/>
        <v/>
      </c>
      <c r="AY236" s="26" t="str">
        <f t="shared" si="230"/>
        <v/>
      </c>
      <c r="AZ236" s="26" t="str">
        <f t="shared" si="231"/>
        <v/>
      </c>
      <c r="BA236" s="26" t="str">
        <f t="shared" si="232"/>
        <v/>
      </c>
      <c r="BB236" s="26" t="str">
        <f t="shared" si="233"/>
        <v/>
      </c>
      <c r="BC236" s="26" t="str">
        <f t="shared" si="234"/>
        <v/>
      </c>
      <c r="BD236" s="26" t="str">
        <f t="shared" si="235"/>
        <v/>
      </c>
      <c r="BE236" s="26">
        <f t="shared" si="236"/>
        <v>2</v>
      </c>
      <c r="BF236" s="2">
        <v>1880</v>
      </c>
      <c r="BG236" s="5">
        <f t="shared" si="243"/>
        <v>7.75</v>
      </c>
      <c r="BH236" s="5">
        <f t="shared" si="205"/>
        <v>7</v>
      </c>
      <c r="BI236" s="5">
        <f t="shared" si="244"/>
        <v>10957</v>
      </c>
      <c r="BJ236">
        <v>7</v>
      </c>
      <c r="BK236" s="4">
        <f t="shared" si="206"/>
        <v>186</v>
      </c>
      <c r="BL236" s="3">
        <f t="shared" si="207"/>
        <v>-3</v>
      </c>
      <c r="BM236" s="3">
        <f t="shared" si="208"/>
        <v>-1</v>
      </c>
      <c r="BN236" s="3">
        <f t="shared" si="209"/>
        <v>-1</v>
      </c>
      <c r="BO236" s="3">
        <f t="shared" si="210"/>
        <v>0</v>
      </c>
      <c r="BP236" s="3">
        <f t="shared" si="211"/>
        <v>0</v>
      </c>
      <c r="BQ236" s="3">
        <f t="shared" si="212"/>
        <v>181</v>
      </c>
      <c r="BR236">
        <v>19</v>
      </c>
      <c r="BS236" s="3">
        <f t="shared" si="213"/>
        <v>200</v>
      </c>
      <c r="BT236" s="3">
        <f t="shared" si="245"/>
        <v>0</v>
      </c>
      <c r="BU236" s="3" t="b">
        <f t="shared" si="214"/>
        <v>1</v>
      </c>
      <c r="BV236" s="3">
        <f t="shared" si="215"/>
        <v>1</v>
      </c>
      <c r="BW236" s="3">
        <f t="shared" si="216"/>
        <v>11158</v>
      </c>
      <c r="BX236" s="3">
        <f t="shared" si="217"/>
        <v>0</v>
      </c>
      <c r="BY236" s="3" t="str">
        <f t="shared" si="218"/>
        <v>Mon</v>
      </c>
      <c r="BZ236" s="20" t="str">
        <f t="shared" si="241"/>
        <v>Mon</v>
      </c>
      <c r="CA236" s="3">
        <f t="shared" si="219"/>
        <v>5</v>
      </c>
      <c r="CB236" s="24">
        <f t="shared" si="242"/>
        <v>5</v>
      </c>
      <c r="CD236" t="s">
        <v>503</v>
      </c>
      <c r="CE236" t="s">
        <v>513</v>
      </c>
      <c r="CF236" t="s">
        <v>588</v>
      </c>
      <c r="CH236">
        <v>90</v>
      </c>
      <c r="CI236" s="22">
        <f t="shared" si="220"/>
        <v>0.24657534246575341</v>
      </c>
      <c r="CJ236" t="s">
        <v>297</v>
      </c>
      <c r="CK236" s="2">
        <v>79</v>
      </c>
      <c r="CL236" s="20" t="e">
        <f>#REF!</f>
        <v>#REF!</v>
      </c>
    </row>
    <row r="237" spans="1:90" ht="12.75" hidden="1" customHeight="1">
      <c r="A237" s="2">
        <f t="shared" ref="A237:A300" si="246">A236+1</f>
        <v>235</v>
      </c>
      <c r="B237" t="s">
        <v>4</v>
      </c>
      <c r="C237">
        <v>1880</v>
      </c>
      <c r="D237" s="3">
        <f t="shared" si="188"/>
        <v>7.75</v>
      </c>
      <c r="E237" s="3">
        <f t="shared" si="189"/>
        <v>7</v>
      </c>
      <c r="F237" s="3">
        <f t="shared" si="190"/>
        <v>10957</v>
      </c>
      <c r="G237">
        <v>7</v>
      </c>
      <c r="H237" s="3">
        <f t="shared" si="191"/>
        <v>186</v>
      </c>
      <c r="I237" s="3">
        <f t="shared" si="192"/>
        <v>-3</v>
      </c>
      <c r="J237" s="3">
        <f t="shared" si="193"/>
        <v>-1</v>
      </c>
      <c r="K237" s="3">
        <f t="shared" si="194"/>
        <v>-1</v>
      </c>
      <c r="L237" s="3">
        <f t="shared" si="195"/>
        <v>0</v>
      </c>
      <c r="M237" s="3">
        <f t="shared" si="196"/>
        <v>0</v>
      </c>
      <c r="N237" s="3">
        <f t="shared" si="197"/>
        <v>181</v>
      </c>
      <c r="O237">
        <v>30</v>
      </c>
      <c r="P237" s="3">
        <f t="shared" si="237"/>
        <v>0</v>
      </c>
      <c r="Q237" s="3">
        <f t="shared" si="238"/>
        <v>211</v>
      </c>
      <c r="R237" s="3" t="b">
        <f t="shared" si="198"/>
        <v>1</v>
      </c>
      <c r="S237" s="3">
        <f t="shared" si="199"/>
        <v>1</v>
      </c>
      <c r="T237" s="3">
        <f t="shared" si="239"/>
        <v>11169</v>
      </c>
      <c r="U237" s="3">
        <f t="shared" si="200"/>
        <v>4</v>
      </c>
      <c r="V237" s="18" t="str">
        <f t="shared" si="201"/>
        <v>Fri</v>
      </c>
      <c r="W237" s="1" t="s">
        <v>7</v>
      </c>
      <c r="X237" s="3">
        <f t="shared" si="202"/>
        <v>19</v>
      </c>
      <c r="Y237" s="3">
        <f t="shared" si="203"/>
        <v>6</v>
      </c>
      <c r="Z237" s="3">
        <f t="shared" si="240"/>
        <v>0</v>
      </c>
      <c r="AA237" s="3">
        <f t="shared" si="204"/>
        <v>11163</v>
      </c>
      <c r="AB237" t="s">
        <v>478</v>
      </c>
      <c r="AC237" t="s">
        <v>20</v>
      </c>
      <c r="AD237" s="26" t="s">
        <v>14</v>
      </c>
      <c r="AG237" s="27" t="s">
        <v>210</v>
      </c>
      <c r="AK237" t="s">
        <v>479</v>
      </c>
      <c r="AL237" t="s">
        <v>480</v>
      </c>
      <c r="AM237" t="s">
        <v>930</v>
      </c>
      <c r="AN237" s="26" t="s">
        <v>632</v>
      </c>
      <c r="AO237" s="26" t="s">
        <v>632</v>
      </c>
      <c r="AP237" s="26" t="str">
        <f t="shared" si="221"/>
        <v/>
      </c>
      <c r="AQ237" s="26" t="str">
        <f t="shared" si="222"/>
        <v/>
      </c>
      <c r="AR237" s="26" t="str">
        <f t="shared" si="223"/>
        <v/>
      </c>
      <c r="AS237" s="26" t="str">
        <f t="shared" si="224"/>
        <v/>
      </c>
      <c r="AT237" s="26" t="str">
        <f t="shared" si="225"/>
        <v/>
      </c>
      <c r="AU237" s="26" t="str">
        <f t="shared" si="226"/>
        <v/>
      </c>
      <c r="AV237" s="26" t="str">
        <f t="shared" si="227"/>
        <v/>
      </c>
      <c r="AW237" s="26" t="str">
        <f t="shared" si="228"/>
        <v/>
      </c>
      <c r="AX237" s="26" t="str">
        <f t="shared" si="229"/>
        <v/>
      </c>
      <c r="AY237" s="26" t="str">
        <f t="shared" si="230"/>
        <v/>
      </c>
      <c r="AZ237" s="26" t="str">
        <f t="shared" si="231"/>
        <v/>
      </c>
      <c r="BA237" s="26" t="str">
        <f t="shared" si="232"/>
        <v/>
      </c>
      <c r="BB237" s="26" t="str">
        <f t="shared" si="233"/>
        <v/>
      </c>
      <c r="BC237" s="26">
        <f t="shared" si="234"/>
        <v>14</v>
      </c>
      <c r="BD237" s="26" t="str">
        <f t="shared" si="235"/>
        <v/>
      </c>
      <c r="BE237" s="26">
        <f t="shared" si="236"/>
        <v>14</v>
      </c>
      <c r="BF237" s="2">
        <v>0</v>
      </c>
      <c r="BG237" s="5">
        <f t="shared" si="243"/>
        <v>-462.25</v>
      </c>
      <c r="BH237" s="5">
        <f t="shared" si="205"/>
        <v>-463</v>
      </c>
      <c r="BI237" s="5">
        <f t="shared" si="244"/>
        <v>-675713</v>
      </c>
      <c r="BJ237">
        <v>0</v>
      </c>
      <c r="BK237" s="4">
        <f t="shared" si="206"/>
        <v>-31</v>
      </c>
      <c r="BL237" s="3">
        <f t="shared" si="207"/>
        <v>0</v>
      </c>
      <c r="BM237" s="3">
        <f t="shared" si="208"/>
        <v>0</v>
      </c>
      <c r="BN237" s="3">
        <f t="shared" si="209"/>
        <v>0</v>
      </c>
      <c r="BO237" s="3">
        <f t="shared" si="210"/>
        <v>0</v>
      </c>
      <c r="BP237" s="3">
        <f t="shared" si="211"/>
        <v>0</v>
      </c>
      <c r="BQ237" s="3">
        <f t="shared" si="212"/>
        <v>-31</v>
      </c>
      <c r="BR237">
        <v>0</v>
      </c>
      <c r="BS237" s="3">
        <f t="shared" si="213"/>
        <v>-31</v>
      </c>
      <c r="BT237" s="3">
        <f t="shared" si="245"/>
        <v>0</v>
      </c>
      <c r="BU237" s="3" t="b">
        <f t="shared" si="214"/>
        <v>0</v>
      </c>
      <c r="BV237" s="3">
        <f t="shared" si="215"/>
        <v>0</v>
      </c>
      <c r="BW237" s="3">
        <f t="shared" si="216"/>
        <v>-675744</v>
      </c>
      <c r="BX237" s="3">
        <f t="shared" si="217"/>
        <v>1</v>
      </c>
      <c r="BY237" s="3" t="str">
        <f t="shared" si="218"/>
        <v>Tue</v>
      </c>
      <c r="BZ237" s="20" t="str">
        <f t="shared" si="241"/>
        <v/>
      </c>
      <c r="CA237" s="3">
        <f t="shared" si="219"/>
        <v>686907</v>
      </c>
      <c r="CB237" s="24" t="str">
        <f t="shared" si="242"/>
        <v/>
      </c>
      <c r="CD237" t="s">
        <v>547</v>
      </c>
      <c r="CE237" t="s">
        <v>502</v>
      </c>
      <c r="CI237" s="22">
        <f t="shared" si="220"/>
        <v>0</v>
      </c>
      <c r="CJ237" t="s">
        <v>297</v>
      </c>
      <c r="CK237" s="2">
        <v>79</v>
      </c>
      <c r="CL237" s="20" t="e">
        <f>#REF!</f>
        <v>#REF!</v>
      </c>
    </row>
    <row r="238" spans="1:90" hidden="1">
      <c r="A238" s="2">
        <f t="shared" si="246"/>
        <v>236</v>
      </c>
      <c r="B238" t="s">
        <v>4</v>
      </c>
      <c r="C238">
        <v>1880</v>
      </c>
      <c r="D238" s="3">
        <f t="shared" si="188"/>
        <v>7.75</v>
      </c>
      <c r="E238" s="3">
        <f t="shared" si="189"/>
        <v>7</v>
      </c>
      <c r="F238" s="3">
        <f t="shared" si="190"/>
        <v>10957</v>
      </c>
      <c r="G238">
        <v>7</v>
      </c>
      <c r="H238" s="3">
        <f t="shared" si="191"/>
        <v>186</v>
      </c>
      <c r="I238" s="3">
        <f t="shared" si="192"/>
        <v>-3</v>
      </c>
      <c r="J238" s="3">
        <f t="shared" si="193"/>
        <v>-1</v>
      </c>
      <c r="K238" s="3">
        <f t="shared" si="194"/>
        <v>-1</v>
      </c>
      <c r="L238" s="3">
        <f t="shared" si="195"/>
        <v>0</v>
      </c>
      <c r="M238" s="3">
        <f t="shared" si="196"/>
        <v>0</v>
      </c>
      <c r="N238" s="3">
        <f t="shared" si="197"/>
        <v>181</v>
      </c>
      <c r="O238">
        <v>30</v>
      </c>
      <c r="P238" s="3">
        <f t="shared" si="237"/>
        <v>0</v>
      </c>
      <c r="Q238" s="3">
        <f t="shared" si="238"/>
        <v>211</v>
      </c>
      <c r="R238" s="3" t="b">
        <f t="shared" si="198"/>
        <v>1</v>
      </c>
      <c r="S238" s="3">
        <f t="shared" si="199"/>
        <v>1</v>
      </c>
      <c r="T238" s="3">
        <f t="shared" si="239"/>
        <v>11169</v>
      </c>
      <c r="U238" s="3">
        <f t="shared" si="200"/>
        <v>4</v>
      </c>
      <c r="V238" s="18" t="str">
        <f t="shared" si="201"/>
        <v>Fri</v>
      </c>
      <c r="W238" s="1" t="s">
        <v>6</v>
      </c>
      <c r="X238" s="3">
        <f t="shared" si="202"/>
        <v>4</v>
      </c>
      <c r="Y238" s="3">
        <f t="shared" si="203"/>
        <v>1</v>
      </c>
      <c r="Z238" s="3">
        <f t="shared" si="240"/>
        <v>0</v>
      </c>
      <c r="AA238" s="3">
        <f t="shared" si="204"/>
        <v>11168</v>
      </c>
      <c r="AB238" t="s">
        <v>496</v>
      </c>
      <c r="AC238" t="s">
        <v>497</v>
      </c>
      <c r="AD238" s="26" t="s">
        <v>14</v>
      </c>
      <c r="AE238" t="s">
        <v>432</v>
      </c>
      <c r="AG238" s="27" t="s">
        <v>498</v>
      </c>
      <c r="AK238" t="s">
        <v>964</v>
      </c>
      <c r="AL238" t="s">
        <v>499</v>
      </c>
      <c r="AM238" t="s">
        <v>929</v>
      </c>
      <c r="AN238" s="26" t="s">
        <v>632</v>
      </c>
      <c r="AO238" s="26" t="s">
        <v>632</v>
      </c>
      <c r="AP238" s="26" t="str">
        <f t="shared" si="221"/>
        <v/>
      </c>
      <c r="AQ238" s="26" t="str">
        <f t="shared" si="222"/>
        <v/>
      </c>
      <c r="AR238" s="26" t="str">
        <f t="shared" si="223"/>
        <v/>
      </c>
      <c r="AS238" s="26" t="str">
        <f t="shared" si="224"/>
        <v/>
      </c>
      <c r="AT238" s="26" t="str">
        <f t="shared" si="225"/>
        <v/>
      </c>
      <c r="AU238" s="26" t="str">
        <f t="shared" si="226"/>
        <v/>
      </c>
      <c r="AV238" s="26" t="str">
        <f t="shared" si="227"/>
        <v/>
      </c>
      <c r="AW238" s="26" t="str">
        <f t="shared" si="228"/>
        <v/>
      </c>
      <c r="AX238" s="26" t="str">
        <f t="shared" si="229"/>
        <v/>
      </c>
      <c r="AY238" s="26" t="str">
        <f t="shared" si="230"/>
        <v/>
      </c>
      <c r="AZ238" s="26" t="str">
        <f t="shared" si="231"/>
        <v/>
      </c>
      <c r="BA238" s="26" t="str">
        <f t="shared" si="232"/>
        <v/>
      </c>
      <c r="BB238" s="26" t="str">
        <f t="shared" si="233"/>
        <v/>
      </c>
      <c r="BC238" s="26">
        <f t="shared" si="234"/>
        <v>14</v>
      </c>
      <c r="BD238" s="26" t="str">
        <f t="shared" si="235"/>
        <v/>
      </c>
      <c r="BE238" s="26">
        <f t="shared" si="236"/>
        <v>14</v>
      </c>
      <c r="BF238" s="2">
        <v>0</v>
      </c>
      <c r="BG238" s="5">
        <f t="shared" si="243"/>
        <v>-462.25</v>
      </c>
      <c r="BH238" s="5">
        <f t="shared" si="205"/>
        <v>-463</v>
      </c>
      <c r="BI238" s="5">
        <f t="shared" si="244"/>
        <v>-675713</v>
      </c>
      <c r="BJ238">
        <v>0</v>
      </c>
      <c r="BK238" s="4">
        <f t="shared" si="206"/>
        <v>-31</v>
      </c>
      <c r="BL238" s="3">
        <f t="shared" si="207"/>
        <v>0</v>
      </c>
      <c r="BM238" s="3">
        <f t="shared" si="208"/>
        <v>0</v>
      </c>
      <c r="BN238" s="3">
        <f t="shared" si="209"/>
        <v>0</v>
      </c>
      <c r="BO238" s="3">
        <f t="shared" si="210"/>
        <v>0</v>
      </c>
      <c r="BP238" s="3">
        <f t="shared" si="211"/>
        <v>0</v>
      </c>
      <c r="BQ238" s="3">
        <f t="shared" si="212"/>
        <v>-31</v>
      </c>
      <c r="BR238">
        <v>0</v>
      </c>
      <c r="BS238" s="3">
        <f t="shared" si="213"/>
        <v>-31</v>
      </c>
      <c r="BT238" s="3">
        <f t="shared" si="245"/>
        <v>0</v>
      </c>
      <c r="BU238" s="3" t="b">
        <f t="shared" si="214"/>
        <v>0</v>
      </c>
      <c r="BV238" s="3">
        <f t="shared" si="215"/>
        <v>0</v>
      </c>
      <c r="BW238" s="3">
        <f t="shared" si="216"/>
        <v>-675744</v>
      </c>
      <c r="BX238" s="3">
        <f t="shared" si="217"/>
        <v>1</v>
      </c>
      <c r="BY238" s="3" t="str">
        <f t="shared" si="218"/>
        <v>Tue</v>
      </c>
      <c r="BZ238" s="20" t="str">
        <f t="shared" si="241"/>
        <v/>
      </c>
      <c r="CA238" s="3">
        <f t="shared" si="219"/>
        <v>686912</v>
      </c>
      <c r="CB238" s="24" t="str">
        <f t="shared" si="242"/>
        <v/>
      </c>
      <c r="CD238" t="s">
        <v>547</v>
      </c>
      <c r="CE238" t="s">
        <v>525</v>
      </c>
      <c r="CF238" t="s">
        <v>591</v>
      </c>
      <c r="CI238" s="22">
        <f t="shared" si="220"/>
        <v>0</v>
      </c>
      <c r="CJ238" t="s">
        <v>297</v>
      </c>
      <c r="CK238" s="2">
        <v>83</v>
      </c>
      <c r="CL238" s="20" t="e">
        <f>#REF!</f>
        <v>#REF!</v>
      </c>
    </row>
    <row r="239" spans="1:90" ht="12.75" customHeight="1">
      <c r="A239" s="2">
        <f t="shared" si="246"/>
        <v>237</v>
      </c>
      <c r="B239" t="s">
        <v>4</v>
      </c>
      <c r="C239">
        <v>1880</v>
      </c>
      <c r="D239" s="3">
        <f t="shared" si="188"/>
        <v>7.75</v>
      </c>
      <c r="E239" s="3">
        <f t="shared" si="189"/>
        <v>7</v>
      </c>
      <c r="F239" s="3">
        <f t="shared" si="190"/>
        <v>10957</v>
      </c>
      <c r="G239">
        <v>7</v>
      </c>
      <c r="H239" s="3">
        <f t="shared" si="191"/>
        <v>186</v>
      </c>
      <c r="I239" s="3">
        <f t="shared" si="192"/>
        <v>-3</v>
      </c>
      <c r="J239" s="3">
        <f t="shared" si="193"/>
        <v>-1</v>
      </c>
      <c r="K239" s="3">
        <f t="shared" si="194"/>
        <v>-1</v>
      </c>
      <c r="L239" s="3">
        <f t="shared" si="195"/>
        <v>0</v>
      </c>
      <c r="M239" s="3">
        <f t="shared" si="196"/>
        <v>0</v>
      </c>
      <c r="N239" s="3">
        <f t="shared" si="197"/>
        <v>181</v>
      </c>
      <c r="O239">
        <v>30</v>
      </c>
      <c r="P239" s="3">
        <f t="shared" si="237"/>
        <v>0</v>
      </c>
      <c r="Q239" s="3">
        <f t="shared" si="238"/>
        <v>211</v>
      </c>
      <c r="R239" s="3" t="b">
        <f t="shared" si="198"/>
        <v>1</v>
      </c>
      <c r="S239" s="3">
        <f t="shared" si="199"/>
        <v>1</v>
      </c>
      <c r="T239" s="3">
        <f t="shared" si="239"/>
        <v>11169</v>
      </c>
      <c r="U239" s="3">
        <f t="shared" si="200"/>
        <v>4</v>
      </c>
      <c r="V239" s="18" t="str">
        <f t="shared" si="201"/>
        <v>Fri</v>
      </c>
      <c r="W239" s="1" t="s">
        <v>6</v>
      </c>
      <c r="X239" s="3">
        <f t="shared" si="202"/>
        <v>4</v>
      </c>
      <c r="Y239" s="3">
        <f t="shared" si="203"/>
        <v>1</v>
      </c>
      <c r="Z239" s="3">
        <f t="shared" si="240"/>
        <v>0</v>
      </c>
      <c r="AA239" s="3">
        <f t="shared" si="204"/>
        <v>11168</v>
      </c>
      <c r="AB239" t="s">
        <v>12</v>
      </c>
      <c r="AC239" t="s">
        <v>13</v>
      </c>
      <c r="AD239" s="26" t="s">
        <v>14</v>
      </c>
      <c r="AH239" t="s">
        <v>153</v>
      </c>
      <c r="AI239" t="s">
        <v>929</v>
      </c>
      <c r="AK239" t="s">
        <v>494</v>
      </c>
      <c r="AL239" t="s">
        <v>495</v>
      </c>
      <c r="AM239" t="s">
        <v>929</v>
      </c>
      <c r="AN239" s="31" t="s">
        <v>982</v>
      </c>
      <c r="AO239" s="26" t="s">
        <v>629</v>
      </c>
      <c r="AP239" s="26" t="str">
        <f t="shared" si="221"/>
        <v/>
      </c>
      <c r="AQ239" s="26" t="str">
        <f t="shared" si="222"/>
        <v/>
      </c>
      <c r="AR239" s="26" t="str">
        <f t="shared" si="223"/>
        <v/>
      </c>
      <c r="AS239" s="26" t="str">
        <f t="shared" si="224"/>
        <v/>
      </c>
      <c r="AT239" s="26" t="str">
        <f t="shared" si="225"/>
        <v/>
      </c>
      <c r="AU239" s="26" t="str">
        <f t="shared" si="226"/>
        <v/>
      </c>
      <c r="AV239" s="26" t="str">
        <f t="shared" si="227"/>
        <v/>
      </c>
      <c r="AW239" s="26" t="str">
        <f t="shared" si="228"/>
        <v/>
      </c>
      <c r="AX239" s="26" t="str">
        <f t="shared" si="229"/>
        <v/>
      </c>
      <c r="AY239" s="26" t="str">
        <f t="shared" si="230"/>
        <v/>
      </c>
      <c r="AZ239" s="26" t="str">
        <f t="shared" si="231"/>
        <v/>
      </c>
      <c r="BA239" s="26" t="str">
        <f t="shared" si="232"/>
        <v/>
      </c>
      <c r="BB239" s="26">
        <f t="shared" si="233"/>
        <v>13</v>
      </c>
      <c r="BC239" s="26" t="str">
        <f t="shared" si="234"/>
        <v/>
      </c>
      <c r="BD239" s="26" t="str">
        <f t="shared" si="235"/>
        <v/>
      </c>
      <c r="BE239" s="26">
        <f t="shared" si="236"/>
        <v>13</v>
      </c>
      <c r="BF239" s="2">
        <v>1880</v>
      </c>
      <c r="BG239" s="5">
        <f t="shared" si="243"/>
        <v>7.75</v>
      </c>
      <c r="BH239" s="5">
        <f t="shared" si="205"/>
        <v>7</v>
      </c>
      <c r="BI239" s="5">
        <f t="shared" si="244"/>
        <v>10957</v>
      </c>
      <c r="BJ239">
        <v>7</v>
      </c>
      <c r="BK239" s="4">
        <f t="shared" si="206"/>
        <v>186</v>
      </c>
      <c r="BL239" s="3">
        <f t="shared" si="207"/>
        <v>-3</v>
      </c>
      <c r="BM239" s="3">
        <f t="shared" si="208"/>
        <v>-1</v>
      </c>
      <c r="BN239" s="3">
        <f t="shared" si="209"/>
        <v>-1</v>
      </c>
      <c r="BO239" s="3">
        <f t="shared" si="210"/>
        <v>0</v>
      </c>
      <c r="BP239" s="3">
        <f t="shared" si="211"/>
        <v>0</v>
      </c>
      <c r="BQ239" s="3">
        <f t="shared" si="212"/>
        <v>181</v>
      </c>
      <c r="BR239">
        <v>28</v>
      </c>
      <c r="BS239" s="3">
        <f t="shared" si="213"/>
        <v>209</v>
      </c>
      <c r="BT239" s="3">
        <f t="shared" si="245"/>
        <v>0</v>
      </c>
      <c r="BU239" s="3" t="b">
        <f t="shared" si="214"/>
        <v>1</v>
      </c>
      <c r="BV239" s="3">
        <f t="shared" si="215"/>
        <v>1</v>
      </c>
      <c r="BW239" s="3">
        <f t="shared" si="216"/>
        <v>11167</v>
      </c>
      <c r="BX239" s="3">
        <f t="shared" si="217"/>
        <v>2</v>
      </c>
      <c r="BY239" s="3" t="str">
        <f t="shared" si="218"/>
        <v>Wed</v>
      </c>
      <c r="BZ239" s="20" t="str">
        <f t="shared" si="241"/>
        <v>Wed</v>
      </c>
      <c r="CA239" s="3">
        <f t="shared" si="219"/>
        <v>1</v>
      </c>
      <c r="CB239" s="24">
        <f t="shared" si="242"/>
        <v>1</v>
      </c>
      <c r="CC239" t="s">
        <v>586</v>
      </c>
      <c r="CD239" t="s">
        <v>503</v>
      </c>
      <c r="CE239" t="s">
        <v>517</v>
      </c>
      <c r="CF239" t="s">
        <v>506</v>
      </c>
      <c r="CG239">
        <v>240</v>
      </c>
      <c r="CH239">
        <v>30</v>
      </c>
      <c r="CI239" s="22">
        <f t="shared" si="220"/>
        <v>8.2191780821917804E-2</v>
      </c>
      <c r="CJ239" t="s">
        <v>297</v>
      </c>
      <c r="CK239" s="2">
        <v>83</v>
      </c>
      <c r="CL239" s="20" t="e">
        <f>#REF!</f>
        <v>#REF!</v>
      </c>
    </row>
    <row r="240" spans="1:90" ht="12.75" hidden="1" customHeight="1">
      <c r="A240" s="2">
        <f t="shared" si="246"/>
        <v>238</v>
      </c>
      <c r="B240" t="s">
        <v>4</v>
      </c>
      <c r="C240">
        <v>1880</v>
      </c>
      <c r="D240" s="3">
        <f t="shared" si="188"/>
        <v>7.75</v>
      </c>
      <c r="E240" s="3">
        <f t="shared" si="189"/>
        <v>7</v>
      </c>
      <c r="F240" s="3">
        <f t="shared" si="190"/>
        <v>10957</v>
      </c>
      <c r="G240">
        <v>7</v>
      </c>
      <c r="H240" s="3">
        <f t="shared" si="191"/>
        <v>186</v>
      </c>
      <c r="I240" s="3">
        <f t="shared" si="192"/>
        <v>-3</v>
      </c>
      <c r="J240" s="3">
        <f t="shared" si="193"/>
        <v>-1</v>
      </c>
      <c r="K240" s="3">
        <f t="shared" si="194"/>
        <v>-1</v>
      </c>
      <c r="L240" s="3">
        <f t="shared" si="195"/>
        <v>0</v>
      </c>
      <c r="M240" s="3">
        <f t="shared" si="196"/>
        <v>0</v>
      </c>
      <c r="N240" s="3">
        <f t="shared" si="197"/>
        <v>181</v>
      </c>
      <c r="O240">
        <v>30</v>
      </c>
      <c r="P240" s="3">
        <f t="shared" si="237"/>
        <v>0</v>
      </c>
      <c r="Q240" s="3">
        <f t="shared" si="238"/>
        <v>211</v>
      </c>
      <c r="R240" s="3" t="b">
        <f t="shared" si="198"/>
        <v>1</v>
      </c>
      <c r="S240" s="3">
        <f t="shared" si="199"/>
        <v>1</v>
      </c>
      <c r="T240" s="3">
        <f t="shared" si="239"/>
        <v>11169</v>
      </c>
      <c r="U240" s="3">
        <f t="shared" si="200"/>
        <v>4</v>
      </c>
      <c r="V240" s="18" t="str">
        <f t="shared" si="201"/>
        <v>Fri</v>
      </c>
      <c r="W240" s="1" t="s">
        <v>8</v>
      </c>
      <c r="X240" s="3">
        <f t="shared" si="202"/>
        <v>10</v>
      </c>
      <c r="Y240" s="3">
        <f t="shared" si="203"/>
        <v>3</v>
      </c>
      <c r="Z240" s="3">
        <f t="shared" si="240"/>
        <v>0</v>
      </c>
      <c r="AA240" s="3">
        <f t="shared" si="204"/>
        <v>11166</v>
      </c>
      <c r="AB240" t="s">
        <v>478</v>
      </c>
      <c r="AC240" t="s">
        <v>20</v>
      </c>
      <c r="AD240" s="26" t="s">
        <v>14</v>
      </c>
      <c r="AG240" s="27" t="s">
        <v>210</v>
      </c>
      <c r="AK240" t="s">
        <v>479</v>
      </c>
      <c r="AL240" t="s">
        <v>480</v>
      </c>
      <c r="AM240" t="s">
        <v>930</v>
      </c>
      <c r="AN240" s="26" t="s">
        <v>632</v>
      </c>
      <c r="AO240" s="26" t="s">
        <v>632</v>
      </c>
      <c r="AP240" s="26" t="str">
        <f t="shared" si="221"/>
        <v/>
      </c>
      <c r="AQ240" s="26" t="str">
        <f t="shared" si="222"/>
        <v/>
      </c>
      <c r="AR240" s="26" t="str">
        <f t="shared" si="223"/>
        <v/>
      </c>
      <c r="AS240" s="26" t="str">
        <f t="shared" si="224"/>
        <v/>
      </c>
      <c r="AT240" s="26" t="str">
        <f t="shared" si="225"/>
        <v/>
      </c>
      <c r="AU240" s="26" t="str">
        <f t="shared" si="226"/>
        <v/>
      </c>
      <c r="AV240" s="26" t="str">
        <f t="shared" si="227"/>
        <v/>
      </c>
      <c r="AW240" s="26" t="str">
        <f t="shared" si="228"/>
        <v/>
      </c>
      <c r="AX240" s="26" t="str">
        <f t="shared" si="229"/>
        <v/>
      </c>
      <c r="AY240" s="26" t="str">
        <f t="shared" si="230"/>
        <v/>
      </c>
      <c r="AZ240" s="26" t="str">
        <f t="shared" si="231"/>
        <v/>
      </c>
      <c r="BA240" s="26" t="str">
        <f t="shared" si="232"/>
        <v/>
      </c>
      <c r="BB240" s="26" t="str">
        <f t="shared" si="233"/>
        <v/>
      </c>
      <c r="BC240" s="26">
        <f t="shared" si="234"/>
        <v>14</v>
      </c>
      <c r="BD240" s="26" t="str">
        <f t="shared" si="235"/>
        <v/>
      </c>
      <c r="BE240" s="26">
        <f t="shared" si="236"/>
        <v>14</v>
      </c>
      <c r="BF240" s="2">
        <v>0</v>
      </c>
      <c r="BG240" s="5">
        <f t="shared" si="243"/>
        <v>-462.25</v>
      </c>
      <c r="BH240" s="5">
        <f t="shared" si="205"/>
        <v>-463</v>
      </c>
      <c r="BI240" s="5">
        <f t="shared" si="244"/>
        <v>-675713</v>
      </c>
      <c r="BJ240">
        <v>0</v>
      </c>
      <c r="BK240" s="4">
        <f t="shared" si="206"/>
        <v>-31</v>
      </c>
      <c r="BL240" s="3">
        <f t="shared" si="207"/>
        <v>0</v>
      </c>
      <c r="BM240" s="3">
        <f t="shared" si="208"/>
        <v>0</v>
      </c>
      <c r="BN240" s="3">
        <f t="shared" si="209"/>
        <v>0</v>
      </c>
      <c r="BO240" s="3">
        <f t="shared" si="210"/>
        <v>0</v>
      </c>
      <c r="BP240" s="3">
        <f t="shared" si="211"/>
        <v>0</v>
      </c>
      <c r="BQ240" s="3">
        <f t="shared" si="212"/>
        <v>-31</v>
      </c>
      <c r="BR240">
        <v>0</v>
      </c>
      <c r="BS240" s="3">
        <f t="shared" si="213"/>
        <v>-31</v>
      </c>
      <c r="BT240" s="3">
        <f t="shared" si="245"/>
        <v>0</v>
      </c>
      <c r="BU240" s="3" t="b">
        <f t="shared" si="214"/>
        <v>0</v>
      </c>
      <c r="BV240" s="3">
        <f t="shared" si="215"/>
        <v>0</v>
      </c>
      <c r="BW240" s="3">
        <f t="shared" si="216"/>
        <v>-675744</v>
      </c>
      <c r="BX240" s="3">
        <f t="shared" si="217"/>
        <v>1</v>
      </c>
      <c r="BY240" s="3" t="str">
        <f t="shared" si="218"/>
        <v>Tue</v>
      </c>
      <c r="BZ240" s="20" t="str">
        <f t="shared" si="241"/>
        <v/>
      </c>
      <c r="CA240" s="3">
        <f t="shared" si="219"/>
        <v>686910</v>
      </c>
      <c r="CB240" s="24" t="str">
        <f t="shared" si="242"/>
        <v/>
      </c>
      <c r="CD240" t="s">
        <v>36</v>
      </c>
      <c r="CE240" t="s">
        <v>36</v>
      </c>
      <c r="CF240" t="s">
        <v>590</v>
      </c>
      <c r="CI240" s="22">
        <f t="shared" si="220"/>
        <v>0</v>
      </c>
      <c r="CJ240" t="s">
        <v>297</v>
      </c>
      <c r="CK240" s="2">
        <v>82</v>
      </c>
      <c r="CL240" s="20" t="e">
        <f>#REF!</f>
        <v>#REF!</v>
      </c>
    </row>
    <row r="241" spans="1:90" ht="12.75" customHeight="1">
      <c r="A241" s="2">
        <f t="shared" si="246"/>
        <v>239</v>
      </c>
      <c r="B241" t="s">
        <v>4</v>
      </c>
      <c r="C241">
        <v>1880</v>
      </c>
      <c r="D241" s="3">
        <f t="shared" si="188"/>
        <v>7.75</v>
      </c>
      <c r="E241" s="3">
        <f t="shared" si="189"/>
        <v>7</v>
      </c>
      <c r="F241" s="3">
        <f t="shared" si="190"/>
        <v>10957</v>
      </c>
      <c r="G241">
        <v>7</v>
      </c>
      <c r="H241" s="3">
        <f t="shared" si="191"/>
        <v>186</v>
      </c>
      <c r="I241" s="3">
        <f t="shared" si="192"/>
        <v>-3</v>
      </c>
      <c r="J241" s="3">
        <f t="shared" si="193"/>
        <v>-1</v>
      </c>
      <c r="K241" s="3">
        <f t="shared" si="194"/>
        <v>-1</v>
      </c>
      <c r="L241" s="3">
        <f t="shared" si="195"/>
        <v>0</v>
      </c>
      <c r="M241" s="3">
        <f t="shared" si="196"/>
        <v>0</v>
      </c>
      <c r="N241" s="3">
        <f t="shared" si="197"/>
        <v>181</v>
      </c>
      <c r="O241">
        <v>30</v>
      </c>
      <c r="P241" s="3">
        <f t="shared" si="237"/>
        <v>0</v>
      </c>
      <c r="Q241" s="3">
        <f t="shared" si="238"/>
        <v>211</v>
      </c>
      <c r="R241" s="3" t="b">
        <f t="shared" si="198"/>
        <v>1</v>
      </c>
      <c r="S241" s="3">
        <f t="shared" si="199"/>
        <v>1</v>
      </c>
      <c r="T241" s="3">
        <f t="shared" si="239"/>
        <v>11169</v>
      </c>
      <c r="U241" s="3">
        <f t="shared" si="200"/>
        <v>4</v>
      </c>
      <c r="V241" s="18" t="str">
        <f t="shared" si="201"/>
        <v>Fri</v>
      </c>
      <c r="W241" s="1" t="s">
        <v>8</v>
      </c>
      <c r="X241" s="3">
        <f t="shared" si="202"/>
        <v>10</v>
      </c>
      <c r="Y241" s="3">
        <f t="shared" si="203"/>
        <v>3</v>
      </c>
      <c r="Z241" s="3">
        <f t="shared" si="240"/>
        <v>0</v>
      </c>
      <c r="AA241" s="3">
        <f t="shared" si="204"/>
        <v>11166</v>
      </c>
      <c r="AB241" t="s">
        <v>217</v>
      </c>
      <c r="AC241" t="s">
        <v>200</v>
      </c>
      <c r="AD241" s="26" t="s">
        <v>89</v>
      </c>
      <c r="AF241" t="s">
        <v>974</v>
      </c>
      <c r="AH241" t="s">
        <v>206</v>
      </c>
      <c r="AI241" t="s">
        <v>929</v>
      </c>
      <c r="AK241" t="s">
        <v>491</v>
      </c>
      <c r="AL241" t="s">
        <v>110</v>
      </c>
      <c r="AM241" t="s">
        <v>929</v>
      </c>
      <c r="AN241" s="26" t="s">
        <v>980</v>
      </c>
      <c r="AO241" s="26" t="s">
        <v>32</v>
      </c>
      <c r="AP241" s="26" t="str">
        <f t="shared" si="221"/>
        <v/>
      </c>
      <c r="AQ241" s="26" t="str">
        <f t="shared" si="222"/>
        <v/>
      </c>
      <c r="AR241" s="26">
        <f t="shared" si="223"/>
        <v>3</v>
      </c>
      <c r="AS241" s="26" t="str">
        <f t="shared" si="224"/>
        <v/>
      </c>
      <c r="AT241" s="26" t="str">
        <f t="shared" si="225"/>
        <v/>
      </c>
      <c r="AU241" s="26" t="str">
        <f t="shared" si="226"/>
        <v/>
      </c>
      <c r="AV241" s="26" t="str">
        <f t="shared" si="227"/>
        <v/>
      </c>
      <c r="AW241" s="26" t="str">
        <f t="shared" si="228"/>
        <v/>
      </c>
      <c r="AX241" s="26" t="str">
        <f t="shared" si="229"/>
        <v/>
      </c>
      <c r="AY241" s="26" t="str">
        <f t="shared" si="230"/>
        <v/>
      </c>
      <c r="AZ241" s="26" t="str">
        <f t="shared" si="231"/>
        <v/>
      </c>
      <c r="BA241" s="26" t="str">
        <f t="shared" si="232"/>
        <v/>
      </c>
      <c r="BB241" s="26" t="str">
        <f t="shared" si="233"/>
        <v/>
      </c>
      <c r="BC241" s="26" t="str">
        <f t="shared" si="234"/>
        <v/>
      </c>
      <c r="BD241" s="26" t="str">
        <f t="shared" si="235"/>
        <v/>
      </c>
      <c r="BE241" s="26">
        <f t="shared" si="236"/>
        <v>3</v>
      </c>
      <c r="BF241" s="2">
        <v>1880</v>
      </c>
      <c r="BG241" s="5">
        <f t="shared" si="243"/>
        <v>7.75</v>
      </c>
      <c r="BH241" s="5">
        <f t="shared" si="205"/>
        <v>7</v>
      </c>
      <c r="BI241" s="5">
        <f t="shared" si="244"/>
        <v>10957</v>
      </c>
      <c r="BJ241">
        <v>7</v>
      </c>
      <c r="BK241" s="4">
        <f t="shared" si="206"/>
        <v>186</v>
      </c>
      <c r="BL241" s="3">
        <f t="shared" si="207"/>
        <v>-3</v>
      </c>
      <c r="BM241" s="3">
        <f t="shared" si="208"/>
        <v>-1</v>
      </c>
      <c r="BN241" s="3">
        <f t="shared" si="209"/>
        <v>-1</v>
      </c>
      <c r="BO241" s="3">
        <f t="shared" si="210"/>
        <v>0</v>
      </c>
      <c r="BP241" s="3">
        <f t="shared" si="211"/>
        <v>0</v>
      </c>
      <c r="BQ241" s="3">
        <f t="shared" si="212"/>
        <v>181</v>
      </c>
      <c r="BR241">
        <v>26</v>
      </c>
      <c r="BS241" s="3">
        <f t="shared" si="213"/>
        <v>207</v>
      </c>
      <c r="BT241" s="3">
        <f t="shared" si="245"/>
        <v>0</v>
      </c>
      <c r="BU241" s="3" t="b">
        <f t="shared" si="214"/>
        <v>1</v>
      </c>
      <c r="BV241" s="3">
        <f t="shared" si="215"/>
        <v>1</v>
      </c>
      <c r="BW241" s="3">
        <f t="shared" si="216"/>
        <v>11165</v>
      </c>
      <c r="BX241" s="3">
        <f t="shared" si="217"/>
        <v>0</v>
      </c>
      <c r="BY241" s="3" t="str">
        <f t="shared" si="218"/>
        <v>Mon</v>
      </c>
      <c r="BZ241" s="20" t="str">
        <f t="shared" si="241"/>
        <v>Mon</v>
      </c>
      <c r="CA241" s="3">
        <f t="shared" si="219"/>
        <v>1</v>
      </c>
      <c r="CB241" s="24">
        <f t="shared" si="242"/>
        <v>1</v>
      </c>
      <c r="CD241" t="s">
        <v>503</v>
      </c>
      <c r="CE241" t="s">
        <v>513</v>
      </c>
      <c r="CF241" t="s">
        <v>527</v>
      </c>
      <c r="CH241">
        <v>14</v>
      </c>
      <c r="CI241" s="22">
        <f t="shared" si="220"/>
        <v>3.8356164383561646E-2</v>
      </c>
      <c r="CJ241" t="s">
        <v>297</v>
      </c>
      <c r="CK241" s="2">
        <v>81</v>
      </c>
      <c r="CL241" s="20" t="e">
        <f>#REF!</f>
        <v>#REF!</v>
      </c>
    </row>
    <row r="242" spans="1:90" ht="12.75" customHeight="1">
      <c r="A242" s="2">
        <f t="shared" si="246"/>
        <v>240</v>
      </c>
      <c r="B242" t="s">
        <v>4</v>
      </c>
      <c r="C242">
        <v>1880</v>
      </c>
      <c r="D242" s="3">
        <f t="shared" si="188"/>
        <v>7.75</v>
      </c>
      <c r="E242" s="3">
        <f t="shared" si="189"/>
        <v>7</v>
      </c>
      <c r="F242" s="3">
        <f t="shared" si="190"/>
        <v>10957</v>
      </c>
      <c r="G242">
        <v>7</v>
      </c>
      <c r="H242" s="3">
        <f t="shared" si="191"/>
        <v>186</v>
      </c>
      <c r="I242" s="3">
        <f t="shared" si="192"/>
        <v>-3</v>
      </c>
      <c r="J242" s="3">
        <f t="shared" si="193"/>
        <v>-1</v>
      </c>
      <c r="K242" s="3">
        <f t="shared" si="194"/>
        <v>-1</v>
      </c>
      <c r="L242" s="3">
        <f t="shared" si="195"/>
        <v>0</v>
      </c>
      <c r="M242" s="3">
        <f t="shared" si="196"/>
        <v>0</v>
      </c>
      <c r="N242" s="3">
        <f t="shared" si="197"/>
        <v>181</v>
      </c>
      <c r="O242">
        <v>30</v>
      </c>
      <c r="P242" s="3">
        <f t="shared" si="237"/>
        <v>0</v>
      </c>
      <c r="Q242" s="3">
        <f t="shared" si="238"/>
        <v>211</v>
      </c>
      <c r="R242" s="3" t="b">
        <f t="shared" si="198"/>
        <v>1</v>
      </c>
      <c r="S242" s="3">
        <f t="shared" si="199"/>
        <v>1</v>
      </c>
      <c r="T242" s="3">
        <f t="shared" si="239"/>
        <v>11169</v>
      </c>
      <c r="U242" s="3">
        <f t="shared" si="200"/>
        <v>4</v>
      </c>
      <c r="V242" s="18" t="str">
        <f t="shared" si="201"/>
        <v>Fri</v>
      </c>
      <c r="W242" s="1" t="s">
        <v>8</v>
      </c>
      <c r="X242" s="3">
        <f t="shared" si="202"/>
        <v>10</v>
      </c>
      <c r="Y242" s="3">
        <f t="shared" si="203"/>
        <v>3</v>
      </c>
      <c r="Z242" s="3">
        <f t="shared" si="240"/>
        <v>0</v>
      </c>
      <c r="AA242" s="3">
        <f t="shared" si="204"/>
        <v>11166</v>
      </c>
      <c r="AB242" t="s">
        <v>492</v>
      </c>
      <c r="AC242" t="s">
        <v>131</v>
      </c>
      <c r="AD242" s="26" t="s">
        <v>14</v>
      </c>
      <c r="AH242" t="s">
        <v>118</v>
      </c>
      <c r="AI242" t="s">
        <v>930</v>
      </c>
      <c r="AK242" t="s">
        <v>493</v>
      </c>
      <c r="AN242" s="26" t="s">
        <v>980</v>
      </c>
      <c r="AO242" s="26" t="s">
        <v>32</v>
      </c>
      <c r="AP242" s="26" t="str">
        <f t="shared" si="221"/>
        <v/>
      </c>
      <c r="AQ242" s="26" t="str">
        <f t="shared" si="222"/>
        <v/>
      </c>
      <c r="AR242" s="26">
        <f t="shared" si="223"/>
        <v>3</v>
      </c>
      <c r="AS242" s="26" t="str">
        <f t="shared" si="224"/>
        <v/>
      </c>
      <c r="AT242" s="26" t="str">
        <f t="shared" si="225"/>
        <v/>
      </c>
      <c r="AU242" s="26" t="str">
        <f t="shared" si="226"/>
        <v/>
      </c>
      <c r="AV242" s="26" t="str">
        <f t="shared" si="227"/>
        <v/>
      </c>
      <c r="AW242" s="26" t="str">
        <f t="shared" si="228"/>
        <v/>
      </c>
      <c r="AX242" s="26" t="str">
        <f t="shared" si="229"/>
        <v/>
      </c>
      <c r="AY242" s="26" t="str">
        <f t="shared" si="230"/>
        <v/>
      </c>
      <c r="AZ242" s="26" t="str">
        <f t="shared" si="231"/>
        <v/>
      </c>
      <c r="BA242" s="26" t="str">
        <f t="shared" si="232"/>
        <v/>
      </c>
      <c r="BB242" s="26" t="str">
        <f t="shared" si="233"/>
        <v/>
      </c>
      <c r="BC242" s="26" t="str">
        <f t="shared" si="234"/>
        <v/>
      </c>
      <c r="BD242" s="26" t="str">
        <f t="shared" si="235"/>
        <v/>
      </c>
      <c r="BE242" s="26">
        <f t="shared" si="236"/>
        <v>3</v>
      </c>
      <c r="BF242" s="2">
        <v>1880</v>
      </c>
      <c r="BG242" s="5">
        <f t="shared" si="243"/>
        <v>7.75</v>
      </c>
      <c r="BH242" s="5">
        <f t="shared" si="205"/>
        <v>7</v>
      </c>
      <c r="BI242" s="5">
        <f t="shared" si="244"/>
        <v>10957</v>
      </c>
      <c r="BJ242">
        <v>6</v>
      </c>
      <c r="BK242" s="4">
        <f t="shared" si="206"/>
        <v>155</v>
      </c>
      <c r="BL242" s="3">
        <f t="shared" si="207"/>
        <v>-3</v>
      </c>
      <c r="BM242" s="3">
        <f t="shared" si="208"/>
        <v>-1</v>
      </c>
      <c r="BN242" s="3">
        <f t="shared" si="209"/>
        <v>0</v>
      </c>
      <c r="BO242" s="3">
        <f t="shared" si="210"/>
        <v>0</v>
      </c>
      <c r="BP242" s="3">
        <f t="shared" si="211"/>
        <v>0</v>
      </c>
      <c r="BQ242" s="3">
        <f t="shared" si="212"/>
        <v>151</v>
      </c>
      <c r="BR242">
        <v>28</v>
      </c>
      <c r="BS242" s="3">
        <f t="shared" si="213"/>
        <v>179</v>
      </c>
      <c r="BT242" s="3">
        <f t="shared" si="245"/>
        <v>0</v>
      </c>
      <c r="BU242" s="3" t="b">
        <f t="shared" si="214"/>
        <v>1</v>
      </c>
      <c r="BV242" s="3">
        <f t="shared" si="215"/>
        <v>1</v>
      </c>
      <c r="BW242" s="3">
        <f t="shared" si="216"/>
        <v>11137</v>
      </c>
      <c r="BX242" s="3">
        <f t="shared" si="217"/>
        <v>0</v>
      </c>
      <c r="BY242" s="3" t="str">
        <f t="shared" si="218"/>
        <v>Mon</v>
      </c>
      <c r="BZ242" s="20" t="str">
        <f t="shared" si="241"/>
        <v>Mon</v>
      </c>
      <c r="CA242" s="3">
        <f t="shared" si="219"/>
        <v>29</v>
      </c>
      <c r="CB242" s="24">
        <f t="shared" si="242"/>
        <v>29</v>
      </c>
      <c r="CD242" t="s">
        <v>503</v>
      </c>
      <c r="CE242" t="s">
        <v>517</v>
      </c>
      <c r="CF242" t="s">
        <v>557</v>
      </c>
      <c r="CG242">
        <v>480</v>
      </c>
      <c r="CH242">
        <v>60</v>
      </c>
      <c r="CI242" s="22">
        <f t="shared" si="220"/>
        <v>0.16438356164383561</v>
      </c>
      <c r="CJ242" t="s">
        <v>297</v>
      </c>
      <c r="CK242" s="2">
        <v>82</v>
      </c>
      <c r="CL242" s="20" t="e">
        <f>#REF!</f>
        <v>#REF!</v>
      </c>
    </row>
    <row r="243" spans="1:90">
      <c r="A243" s="2">
        <f t="shared" si="246"/>
        <v>241</v>
      </c>
      <c r="B243" t="s">
        <v>4</v>
      </c>
      <c r="C243">
        <v>1880</v>
      </c>
      <c r="D243" s="3">
        <f t="shared" si="188"/>
        <v>7.75</v>
      </c>
      <c r="E243" s="3">
        <f t="shared" si="189"/>
        <v>7</v>
      </c>
      <c r="F243" s="3">
        <f t="shared" si="190"/>
        <v>10957</v>
      </c>
      <c r="G243">
        <v>8</v>
      </c>
      <c r="H243" s="3">
        <f t="shared" si="191"/>
        <v>217</v>
      </c>
      <c r="I243" s="3">
        <f t="shared" si="192"/>
        <v>-3</v>
      </c>
      <c r="J243" s="3">
        <f t="shared" si="193"/>
        <v>-1</v>
      </c>
      <c r="K243" s="3">
        <f t="shared" si="194"/>
        <v>-1</v>
      </c>
      <c r="L243" s="3">
        <f t="shared" si="195"/>
        <v>0</v>
      </c>
      <c r="M243" s="3">
        <f t="shared" si="196"/>
        <v>0</v>
      </c>
      <c r="N243" s="3">
        <f t="shared" si="197"/>
        <v>212</v>
      </c>
      <c r="O243">
        <v>13</v>
      </c>
      <c r="P243" s="3">
        <f t="shared" si="237"/>
        <v>0</v>
      </c>
      <c r="Q243" s="3">
        <f t="shared" si="238"/>
        <v>225</v>
      </c>
      <c r="R243" s="3" t="b">
        <f t="shared" si="198"/>
        <v>1</v>
      </c>
      <c r="S243" s="3">
        <f t="shared" si="199"/>
        <v>1</v>
      </c>
      <c r="T243" s="3">
        <f t="shared" si="239"/>
        <v>11183</v>
      </c>
      <c r="U243" s="3">
        <f t="shared" si="200"/>
        <v>4</v>
      </c>
      <c r="V243" s="18" t="str">
        <f t="shared" si="201"/>
        <v>Fri</v>
      </c>
      <c r="W243" s="1" t="s">
        <v>9</v>
      </c>
      <c r="X243" s="3">
        <f t="shared" si="202"/>
        <v>1</v>
      </c>
      <c r="Y243" s="3">
        <f t="shared" si="203"/>
        <v>0</v>
      </c>
      <c r="Z243" s="3">
        <f t="shared" si="240"/>
        <v>0</v>
      </c>
      <c r="AA243" s="3">
        <f t="shared" si="204"/>
        <v>11183</v>
      </c>
      <c r="AB243" t="s">
        <v>424</v>
      </c>
      <c r="AC243" t="s">
        <v>138</v>
      </c>
      <c r="AD243" s="26" t="s">
        <v>14</v>
      </c>
      <c r="AK243" t="s">
        <v>81</v>
      </c>
      <c r="AN243" s="26" t="s">
        <v>979</v>
      </c>
      <c r="AO243" s="26" t="s">
        <v>24</v>
      </c>
      <c r="AP243" s="26">
        <f t="shared" si="221"/>
        <v>1</v>
      </c>
      <c r="AQ243" s="26" t="str">
        <f t="shared" si="222"/>
        <v/>
      </c>
      <c r="AR243" s="26" t="str">
        <f t="shared" si="223"/>
        <v/>
      </c>
      <c r="AS243" s="26" t="str">
        <f t="shared" si="224"/>
        <v/>
      </c>
      <c r="AT243" s="26" t="str">
        <f t="shared" si="225"/>
        <v/>
      </c>
      <c r="AU243" s="26" t="str">
        <f t="shared" si="226"/>
        <v/>
      </c>
      <c r="AV243" s="26" t="str">
        <f t="shared" si="227"/>
        <v/>
      </c>
      <c r="AW243" s="26" t="str">
        <f t="shared" si="228"/>
        <v/>
      </c>
      <c r="AX243" s="26" t="str">
        <f t="shared" si="229"/>
        <v/>
      </c>
      <c r="AY243" s="26" t="str">
        <f t="shared" si="230"/>
        <v/>
      </c>
      <c r="AZ243" s="26" t="str">
        <f t="shared" si="231"/>
        <v/>
      </c>
      <c r="BA243" s="26" t="str">
        <f t="shared" si="232"/>
        <v/>
      </c>
      <c r="BB243" s="26" t="str">
        <f t="shared" si="233"/>
        <v/>
      </c>
      <c r="BC243" s="26" t="str">
        <f t="shared" si="234"/>
        <v/>
      </c>
      <c r="BD243" s="26" t="str">
        <f t="shared" si="235"/>
        <v/>
      </c>
      <c r="BE243" s="26">
        <f t="shared" si="236"/>
        <v>1</v>
      </c>
      <c r="BF243" s="2">
        <v>1880</v>
      </c>
      <c r="BG243" s="5">
        <f t="shared" si="243"/>
        <v>7.75</v>
      </c>
      <c r="BH243" s="5">
        <f t="shared" si="205"/>
        <v>7</v>
      </c>
      <c r="BI243" s="5">
        <f t="shared" si="244"/>
        <v>10957</v>
      </c>
      <c r="BJ243">
        <v>8</v>
      </c>
      <c r="BK243" s="4">
        <f t="shared" si="206"/>
        <v>217</v>
      </c>
      <c r="BL243" s="3">
        <f t="shared" si="207"/>
        <v>-3</v>
      </c>
      <c r="BM243" s="3">
        <f t="shared" si="208"/>
        <v>-1</v>
      </c>
      <c r="BN243" s="3">
        <f t="shared" si="209"/>
        <v>-1</v>
      </c>
      <c r="BO243" s="3">
        <f t="shared" si="210"/>
        <v>0</v>
      </c>
      <c r="BP243" s="3">
        <f t="shared" si="211"/>
        <v>0</v>
      </c>
      <c r="BQ243" s="3">
        <f t="shared" si="212"/>
        <v>212</v>
      </c>
      <c r="BR243">
        <v>7</v>
      </c>
      <c r="BS243" s="3">
        <f t="shared" si="213"/>
        <v>219</v>
      </c>
      <c r="BT243" s="3">
        <f t="shared" si="245"/>
        <v>0</v>
      </c>
      <c r="BU243" s="3" t="b">
        <f t="shared" si="214"/>
        <v>1</v>
      </c>
      <c r="BV243" s="3">
        <f t="shared" si="215"/>
        <v>1</v>
      </c>
      <c r="BW243" s="3">
        <f t="shared" si="216"/>
        <v>11177</v>
      </c>
      <c r="BX243" s="3">
        <f t="shared" si="217"/>
        <v>5</v>
      </c>
      <c r="BY243" s="3" t="str">
        <f t="shared" si="218"/>
        <v>Sat</v>
      </c>
      <c r="BZ243" s="20" t="str">
        <f t="shared" si="241"/>
        <v>Sat</v>
      </c>
      <c r="CA243" s="3">
        <f t="shared" si="219"/>
        <v>6</v>
      </c>
      <c r="CB243" s="24">
        <f t="shared" si="242"/>
        <v>6</v>
      </c>
      <c r="CD243" t="s">
        <v>503</v>
      </c>
      <c r="CE243" t="s">
        <v>504</v>
      </c>
      <c r="CF243" t="s">
        <v>505</v>
      </c>
      <c r="CG243">
        <v>120</v>
      </c>
      <c r="CI243" s="22">
        <f t="shared" si="220"/>
        <v>0</v>
      </c>
      <c r="CJ243" t="s">
        <v>297</v>
      </c>
      <c r="CK243" s="2">
        <v>85</v>
      </c>
      <c r="CL243" s="20" t="e">
        <f>#REF!</f>
        <v>#REF!</v>
      </c>
    </row>
    <row r="244" spans="1:90">
      <c r="A244" s="2">
        <f t="shared" si="246"/>
        <v>242</v>
      </c>
      <c r="B244" t="s">
        <v>4</v>
      </c>
      <c r="C244">
        <v>1880</v>
      </c>
      <c r="D244" s="3">
        <f t="shared" si="188"/>
        <v>7.75</v>
      </c>
      <c r="E244" s="3">
        <f t="shared" si="189"/>
        <v>7</v>
      </c>
      <c r="F244" s="3">
        <f t="shared" si="190"/>
        <v>10957</v>
      </c>
      <c r="G244">
        <v>8</v>
      </c>
      <c r="H244" s="3">
        <f t="shared" si="191"/>
        <v>217</v>
      </c>
      <c r="I244" s="3">
        <f t="shared" si="192"/>
        <v>-3</v>
      </c>
      <c r="J244" s="3">
        <f t="shared" si="193"/>
        <v>-1</v>
      </c>
      <c r="K244" s="3">
        <f t="shared" si="194"/>
        <v>-1</v>
      </c>
      <c r="L244" s="3">
        <f t="shared" si="195"/>
        <v>0</v>
      </c>
      <c r="M244" s="3">
        <f t="shared" si="196"/>
        <v>0</v>
      </c>
      <c r="N244" s="3">
        <f t="shared" si="197"/>
        <v>212</v>
      </c>
      <c r="O244">
        <v>13</v>
      </c>
      <c r="P244" s="3">
        <f t="shared" si="237"/>
        <v>0</v>
      </c>
      <c r="Q244" s="3">
        <f t="shared" si="238"/>
        <v>225</v>
      </c>
      <c r="R244" s="3" t="b">
        <f t="shared" si="198"/>
        <v>1</v>
      </c>
      <c r="S244" s="3">
        <f t="shared" si="199"/>
        <v>1</v>
      </c>
      <c r="T244" s="3">
        <f t="shared" si="239"/>
        <v>11183</v>
      </c>
      <c r="U244" s="3">
        <f t="shared" si="200"/>
        <v>4</v>
      </c>
      <c r="V244" s="18" t="str">
        <f t="shared" si="201"/>
        <v>Fri</v>
      </c>
      <c r="W244" s="1" t="s">
        <v>5</v>
      </c>
      <c r="X244" s="3">
        <f t="shared" si="202"/>
        <v>13</v>
      </c>
      <c r="Y244" s="3">
        <f t="shared" si="203"/>
        <v>4</v>
      </c>
      <c r="Z244" s="3">
        <f t="shared" si="240"/>
        <v>0</v>
      </c>
      <c r="AA244" s="3">
        <f t="shared" si="204"/>
        <v>11179</v>
      </c>
      <c r="AB244" t="s">
        <v>620</v>
      </c>
      <c r="AC244" t="s">
        <v>93</v>
      </c>
      <c r="AD244" s="26" t="s">
        <v>14</v>
      </c>
      <c r="AG244" s="27" t="s">
        <v>621</v>
      </c>
      <c r="AK244" t="s">
        <v>101</v>
      </c>
      <c r="AL244" t="s">
        <v>851</v>
      </c>
      <c r="AM244" t="s">
        <v>929</v>
      </c>
      <c r="AN244" s="31" t="s">
        <v>982</v>
      </c>
      <c r="AO244" s="26" t="s">
        <v>67</v>
      </c>
      <c r="AP244" s="26" t="str">
        <f t="shared" si="221"/>
        <v/>
      </c>
      <c r="AQ244" s="26" t="str">
        <f t="shared" si="222"/>
        <v/>
      </c>
      <c r="AR244" s="26" t="str">
        <f t="shared" si="223"/>
        <v/>
      </c>
      <c r="AS244" s="26">
        <f t="shared" si="224"/>
        <v>4</v>
      </c>
      <c r="AT244" s="26" t="str">
        <f t="shared" si="225"/>
        <v/>
      </c>
      <c r="AU244" s="26" t="str">
        <f t="shared" si="226"/>
        <v/>
      </c>
      <c r="AV244" s="26" t="str">
        <f t="shared" si="227"/>
        <v/>
      </c>
      <c r="AW244" s="26" t="str">
        <f t="shared" si="228"/>
        <v/>
      </c>
      <c r="AX244" s="26" t="str">
        <f t="shared" si="229"/>
        <v/>
      </c>
      <c r="AY244" s="26" t="str">
        <f t="shared" si="230"/>
        <v/>
      </c>
      <c r="AZ244" s="26" t="str">
        <f t="shared" si="231"/>
        <v/>
      </c>
      <c r="BA244" s="26" t="str">
        <f t="shared" si="232"/>
        <v/>
      </c>
      <c r="BB244" s="26" t="str">
        <f t="shared" si="233"/>
        <v/>
      </c>
      <c r="BC244" s="26" t="str">
        <f t="shared" si="234"/>
        <v/>
      </c>
      <c r="BD244" s="26" t="str">
        <f t="shared" si="235"/>
        <v/>
      </c>
      <c r="BE244" s="26">
        <f t="shared" si="236"/>
        <v>4</v>
      </c>
      <c r="BF244" s="2">
        <v>1880</v>
      </c>
      <c r="BG244" s="5">
        <f t="shared" si="243"/>
        <v>7.75</v>
      </c>
      <c r="BH244" s="5">
        <f t="shared" si="205"/>
        <v>7</v>
      </c>
      <c r="BI244" s="5">
        <f t="shared" si="244"/>
        <v>10957</v>
      </c>
      <c r="BJ244">
        <v>8</v>
      </c>
      <c r="BK244" s="4">
        <f t="shared" si="206"/>
        <v>217</v>
      </c>
      <c r="BL244" s="3">
        <f t="shared" si="207"/>
        <v>-3</v>
      </c>
      <c r="BM244" s="3">
        <f t="shared" si="208"/>
        <v>-1</v>
      </c>
      <c r="BN244" s="3">
        <f t="shared" si="209"/>
        <v>-1</v>
      </c>
      <c r="BO244" s="3">
        <f t="shared" si="210"/>
        <v>0</v>
      </c>
      <c r="BP244" s="3">
        <f t="shared" si="211"/>
        <v>0</v>
      </c>
      <c r="BQ244" s="3">
        <f t="shared" si="212"/>
        <v>212</v>
      </c>
      <c r="BR244">
        <v>3</v>
      </c>
      <c r="BS244" s="3">
        <f t="shared" si="213"/>
        <v>215</v>
      </c>
      <c r="BT244" s="3">
        <f t="shared" si="245"/>
        <v>0</v>
      </c>
      <c r="BU244" s="3" t="b">
        <f t="shared" si="214"/>
        <v>1</v>
      </c>
      <c r="BV244" s="3">
        <f t="shared" si="215"/>
        <v>1</v>
      </c>
      <c r="BW244" s="3">
        <f t="shared" si="216"/>
        <v>11173</v>
      </c>
      <c r="BX244" s="3">
        <f t="shared" si="217"/>
        <v>1</v>
      </c>
      <c r="BY244" s="3" t="str">
        <f t="shared" si="218"/>
        <v>Tue</v>
      </c>
      <c r="BZ244" s="20" t="str">
        <f t="shared" si="241"/>
        <v>Tue</v>
      </c>
      <c r="CA244" s="3">
        <f t="shared" si="219"/>
        <v>6</v>
      </c>
      <c r="CB244" s="24">
        <f t="shared" si="242"/>
        <v>6</v>
      </c>
      <c r="CD244" t="s">
        <v>509</v>
      </c>
      <c r="CE244" t="s">
        <v>502</v>
      </c>
      <c r="CF244" t="s">
        <v>622</v>
      </c>
      <c r="CI244" s="22">
        <f t="shared" si="220"/>
        <v>0</v>
      </c>
      <c r="CJ244" t="s">
        <v>297</v>
      </c>
      <c r="CK244" s="2">
        <v>84</v>
      </c>
      <c r="CL244" s="20" t="e">
        <f>#REF!</f>
        <v>#REF!</v>
      </c>
    </row>
    <row r="245" spans="1:90" ht="12.75" customHeight="1">
      <c r="A245" s="2">
        <f t="shared" si="246"/>
        <v>243</v>
      </c>
      <c r="B245" t="s">
        <v>4</v>
      </c>
      <c r="C245">
        <v>1880</v>
      </c>
      <c r="D245" s="3">
        <f t="shared" si="188"/>
        <v>7.75</v>
      </c>
      <c r="E245" s="3">
        <f t="shared" si="189"/>
        <v>7</v>
      </c>
      <c r="F245" s="3">
        <f t="shared" si="190"/>
        <v>10957</v>
      </c>
      <c r="G245">
        <v>8</v>
      </c>
      <c r="H245" s="3">
        <f t="shared" si="191"/>
        <v>217</v>
      </c>
      <c r="I245" s="3">
        <f t="shared" si="192"/>
        <v>-3</v>
      </c>
      <c r="J245" s="3">
        <f t="shared" si="193"/>
        <v>-1</v>
      </c>
      <c r="K245" s="3">
        <f t="shared" si="194"/>
        <v>-1</v>
      </c>
      <c r="L245" s="3">
        <f t="shared" si="195"/>
        <v>0</v>
      </c>
      <c r="M245" s="3">
        <f t="shared" si="196"/>
        <v>0</v>
      </c>
      <c r="N245" s="3">
        <f t="shared" si="197"/>
        <v>212</v>
      </c>
      <c r="O245">
        <v>13</v>
      </c>
      <c r="P245" s="3">
        <f t="shared" si="237"/>
        <v>0</v>
      </c>
      <c r="Q245" s="3">
        <f t="shared" si="238"/>
        <v>225</v>
      </c>
      <c r="R245" s="3" t="b">
        <f t="shared" si="198"/>
        <v>1</v>
      </c>
      <c r="S245" s="3">
        <f t="shared" si="199"/>
        <v>1</v>
      </c>
      <c r="T245" s="3">
        <f t="shared" si="239"/>
        <v>11183</v>
      </c>
      <c r="U245" s="3">
        <f t="shared" si="200"/>
        <v>4</v>
      </c>
      <c r="V245" s="18" t="str">
        <f t="shared" si="201"/>
        <v>Fri</v>
      </c>
      <c r="W245" s="1" t="s">
        <v>5</v>
      </c>
      <c r="X245" s="3">
        <f t="shared" si="202"/>
        <v>13</v>
      </c>
      <c r="Y245" s="3">
        <f t="shared" si="203"/>
        <v>4</v>
      </c>
      <c r="Z245" s="3">
        <f t="shared" si="240"/>
        <v>0</v>
      </c>
      <c r="AA245" s="3">
        <f t="shared" si="204"/>
        <v>11179</v>
      </c>
      <c r="AB245" t="s">
        <v>254</v>
      </c>
      <c r="AC245" t="s">
        <v>379</v>
      </c>
      <c r="AD245" s="26" t="s">
        <v>89</v>
      </c>
      <c r="AE245" t="s">
        <v>614</v>
      </c>
      <c r="AG245" s="27" t="s">
        <v>615</v>
      </c>
      <c r="AK245" t="s">
        <v>616</v>
      </c>
      <c r="AL245" t="s">
        <v>851</v>
      </c>
      <c r="AM245" t="s">
        <v>929</v>
      </c>
      <c r="AN245" s="26" t="s">
        <v>979</v>
      </c>
      <c r="AO245" s="26" t="s">
        <v>24</v>
      </c>
      <c r="AP245" s="26">
        <f t="shared" si="221"/>
        <v>1</v>
      </c>
      <c r="AQ245" s="26" t="str">
        <f t="shared" si="222"/>
        <v/>
      </c>
      <c r="AR245" s="26" t="str">
        <f t="shared" si="223"/>
        <v/>
      </c>
      <c r="AS245" s="26" t="str">
        <f t="shared" si="224"/>
        <v/>
      </c>
      <c r="AT245" s="26" t="str">
        <f t="shared" si="225"/>
        <v/>
      </c>
      <c r="AU245" s="26" t="str">
        <f t="shared" si="226"/>
        <v/>
      </c>
      <c r="AV245" s="26" t="str">
        <f t="shared" si="227"/>
        <v/>
      </c>
      <c r="AW245" s="26" t="str">
        <f t="shared" si="228"/>
        <v/>
      </c>
      <c r="AX245" s="26" t="str">
        <f t="shared" si="229"/>
        <v/>
      </c>
      <c r="AY245" s="26" t="str">
        <f t="shared" si="230"/>
        <v/>
      </c>
      <c r="AZ245" s="26" t="str">
        <f t="shared" si="231"/>
        <v/>
      </c>
      <c r="BA245" s="26" t="str">
        <f t="shared" si="232"/>
        <v/>
      </c>
      <c r="BB245" s="26" t="str">
        <f t="shared" si="233"/>
        <v/>
      </c>
      <c r="BC245" s="26" t="str">
        <f t="shared" si="234"/>
        <v/>
      </c>
      <c r="BD245" s="26" t="str">
        <f t="shared" si="235"/>
        <v/>
      </c>
      <c r="BE245" s="26">
        <f t="shared" si="236"/>
        <v>1</v>
      </c>
      <c r="BF245" s="2">
        <v>1880</v>
      </c>
      <c r="BG245" s="5">
        <f t="shared" si="243"/>
        <v>7.75</v>
      </c>
      <c r="BH245" s="5">
        <f t="shared" si="205"/>
        <v>7</v>
      </c>
      <c r="BI245" s="5">
        <f t="shared" si="244"/>
        <v>10957</v>
      </c>
      <c r="BJ245">
        <v>8</v>
      </c>
      <c r="BK245" s="4">
        <f t="shared" si="206"/>
        <v>217</v>
      </c>
      <c r="BL245" s="3">
        <f t="shared" si="207"/>
        <v>-3</v>
      </c>
      <c r="BM245" s="3">
        <f t="shared" si="208"/>
        <v>-1</v>
      </c>
      <c r="BN245" s="3">
        <f t="shared" si="209"/>
        <v>-1</v>
      </c>
      <c r="BO245" s="3">
        <f t="shared" si="210"/>
        <v>0</v>
      </c>
      <c r="BP245" s="3">
        <f t="shared" si="211"/>
        <v>0</v>
      </c>
      <c r="BQ245" s="3">
        <f t="shared" si="212"/>
        <v>212</v>
      </c>
      <c r="BR245">
        <v>3</v>
      </c>
      <c r="BS245" s="3">
        <f t="shared" si="213"/>
        <v>215</v>
      </c>
      <c r="BT245" s="3">
        <f t="shared" si="245"/>
        <v>0</v>
      </c>
      <c r="BU245" s="3" t="b">
        <f t="shared" si="214"/>
        <v>1</v>
      </c>
      <c r="BV245" s="3">
        <f t="shared" si="215"/>
        <v>1</v>
      </c>
      <c r="BW245" s="3">
        <f t="shared" si="216"/>
        <v>11173</v>
      </c>
      <c r="BX245" s="3">
        <f t="shared" si="217"/>
        <v>1</v>
      </c>
      <c r="BY245" s="3" t="str">
        <f t="shared" si="218"/>
        <v>Tue</v>
      </c>
      <c r="BZ245" s="20" t="str">
        <f t="shared" si="241"/>
        <v>Tue</v>
      </c>
      <c r="CA245" s="3">
        <f t="shared" si="219"/>
        <v>6</v>
      </c>
      <c r="CB245" s="24">
        <f t="shared" si="242"/>
        <v>6</v>
      </c>
      <c r="CD245" t="s">
        <v>503</v>
      </c>
      <c r="CE245" t="s">
        <v>517</v>
      </c>
      <c r="CF245" t="s">
        <v>508</v>
      </c>
      <c r="CG245">
        <v>60</v>
      </c>
      <c r="CH245">
        <v>7</v>
      </c>
      <c r="CI245" s="22">
        <f t="shared" si="220"/>
        <v>1.9178082191780823E-2</v>
      </c>
      <c r="CJ245" t="s">
        <v>297</v>
      </c>
      <c r="CK245" s="2">
        <v>84</v>
      </c>
      <c r="CL245" s="20" t="e">
        <f>#REF!</f>
        <v>#REF!</v>
      </c>
    </row>
    <row r="246" spans="1:90" ht="12.75" customHeight="1">
      <c r="A246" s="2">
        <f t="shared" si="246"/>
        <v>244</v>
      </c>
      <c r="B246" t="s">
        <v>618</v>
      </c>
      <c r="C246">
        <v>1880</v>
      </c>
      <c r="D246" s="3">
        <f t="shared" si="188"/>
        <v>7.75</v>
      </c>
      <c r="E246" s="3">
        <f t="shared" si="189"/>
        <v>7</v>
      </c>
      <c r="F246" s="3">
        <f t="shared" si="190"/>
        <v>10957</v>
      </c>
      <c r="G246">
        <v>8</v>
      </c>
      <c r="H246" s="3">
        <f t="shared" si="191"/>
        <v>217</v>
      </c>
      <c r="I246" s="3">
        <f t="shared" si="192"/>
        <v>-3</v>
      </c>
      <c r="J246" s="3">
        <f t="shared" si="193"/>
        <v>-1</v>
      </c>
      <c r="K246" s="3">
        <f t="shared" si="194"/>
        <v>-1</v>
      </c>
      <c r="L246" s="3">
        <f t="shared" si="195"/>
        <v>0</v>
      </c>
      <c r="M246" s="3">
        <f t="shared" si="196"/>
        <v>0</v>
      </c>
      <c r="N246" s="3">
        <f t="shared" si="197"/>
        <v>212</v>
      </c>
      <c r="O246">
        <v>13</v>
      </c>
      <c r="P246" s="3">
        <f t="shared" si="237"/>
        <v>0</v>
      </c>
      <c r="Q246" s="3">
        <f t="shared" si="238"/>
        <v>225</v>
      </c>
      <c r="R246" s="3" t="b">
        <f t="shared" si="198"/>
        <v>1</v>
      </c>
      <c r="S246" s="3">
        <f t="shared" si="199"/>
        <v>1</v>
      </c>
      <c r="T246" s="3">
        <f t="shared" si="239"/>
        <v>11183</v>
      </c>
      <c r="U246" s="3">
        <f t="shared" si="200"/>
        <v>4</v>
      </c>
      <c r="V246" s="18" t="str">
        <f t="shared" si="201"/>
        <v>Fri</v>
      </c>
      <c r="W246" s="1" t="s">
        <v>5</v>
      </c>
      <c r="X246" s="3">
        <f t="shared" si="202"/>
        <v>13</v>
      </c>
      <c r="Y246" s="3">
        <f t="shared" si="203"/>
        <v>4</v>
      </c>
      <c r="Z246" s="3">
        <f t="shared" si="240"/>
        <v>0</v>
      </c>
      <c r="AA246" s="3">
        <f t="shared" si="204"/>
        <v>11179</v>
      </c>
      <c r="AB246" t="s">
        <v>254</v>
      </c>
      <c r="AC246" t="s">
        <v>379</v>
      </c>
      <c r="AD246" s="26" t="s">
        <v>89</v>
      </c>
      <c r="AE246" t="s">
        <v>614</v>
      </c>
      <c r="AG246" s="27" t="s">
        <v>617</v>
      </c>
      <c r="AK246" t="s">
        <v>616</v>
      </c>
      <c r="AL246" t="s">
        <v>619</v>
      </c>
      <c r="AM246" t="s">
        <v>929</v>
      </c>
      <c r="AN246" s="26" t="s">
        <v>979</v>
      </c>
      <c r="AO246" s="26" t="s">
        <v>24</v>
      </c>
      <c r="AP246" s="26">
        <f t="shared" si="221"/>
        <v>1</v>
      </c>
      <c r="AQ246" s="26" t="str">
        <f t="shared" si="222"/>
        <v/>
      </c>
      <c r="AR246" s="26" t="str">
        <f t="shared" si="223"/>
        <v/>
      </c>
      <c r="AS246" s="26" t="str">
        <f t="shared" si="224"/>
        <v/>
      </c>
      <c r="AT246" s="26" t="str">
        <f t="shared" si="225"/>
        <v/>
      </c>
      <c r="AU246" s="26" t="str">
        <f t="shared" si="226"/>
        <v/>
      </c>
      <c r="AV246" s="26" t="str">
        <f t="shared" si="227"/>
        <v/>
      </c>
      <c r="AW246" s="26" t="str">
        <f t="shared" si="228"/>
        <v/>
      </c>
      <c r="AX246" s="26" t="str">
        <f t="shared" si="229"/>
        <v/>
      </c>
      <c r="AY246" s="26" t="str">
        <f t="shared" si="230"/>
        <v/>
      </c>
      <c r="AZ246" s="26" t="str">
        <f t="shared" si="231"/>
        <v/>
      </c>
      <c r="BA246" s="26" t="str">
        <f t="shared" si="232"/>
        <v/>
      </c>
      <c r="BB246" s="26" t="str">
        <f t="shared" si="233"/>
        <v/>
      </c>
      <c r="BC246" s="26" t="str">
        <f t="shared" si="234"/>
        <v/>
      </c>
      <c r="BD246" s="26" t="str">
        <f t="shared" si="235"/>
        <v/>
      </c>
      <c r="BE246" s="26">
        <f t="shared" si="236"/>
        <v>1</v>
      </c>
      <c r="BF246" s="2">
        <v>1880</v>
      </c>
      <c r="BG246" s="5">
        <f t="shared" si="243"/>
        <v>7.75</v>
      </c>
      <c r="BH246" s="5">
        <f t="shared" si="205"/>
        <v>7</v>
      </c>
      <c r="BI246" s="5">
        <f t="shared" si="244"/>
        <v>10957</v>
      </c>
      <c r="BJ246">
        <v>8</v>
      </c>
      <c r="BK246" s="4">
        <f t="shared" si="206"/>
        <v>217</v>
      </c>
      <c r="BL246" s="3">
        <f t="shared" si="207"/>
        <v>-3</v>
      </c>
      <c r="BM246" s="3">
        <f t="shared" si="208"/>
        <v>-1</v>
      </c>
      <c r="BN246" s="3">
        <f t="shared" si="209"/>
        <v>-1</v>
      </c>
      <c r="BO246" s="3">
        <f t="shared" si="210"/>
        <v>0</v>
      </c>
      <c r="BP246" s="3">
        <f t="shared" si="211"/>
        <v>0</v>
      </c>
      <c r="BQ246" s="3">
        <f t="shared" si="212"/>
        <v>212</v>
      </c>
      <c r="BR246">
        <v>5</v>
      </c>
      <c r="BS246" s="3">
        <f t="shared" si="213"/>
        <v>217</v>
      </c>
      <c r="BT246" s="3">
        <f t="shared" si="245"/>
        <v>0</v>
      </c>
      <c r="BU246" s="3" t="b">
        <f t="shared" si="214"/>
        <v>1</v>
      </c>
      <c r="BV246" s="3">
        <f t="shared" si="215"/>
        <v>1</v>
      </c>
      <c r="BW246" s="3">
        <f t="shared" si="216"/>
        <v>11175</v>
      </c>
      <c r="BX246" s="3">
        <f t="shared" si="217"/>
        <v>3</v>
      </c>
      <c r="BY246" s="3" t="str">
        <f t="shared" si="218"/>
        <v>Thu</v>
      </c>
      <c r="BZ246" s="20" t="str">
        <f t="shared" si="241"/>
        <v>Thu</v>
      </c>
      <c r="CA246" s="3">
        <f t="shared" si="219"/>
        <v>4</v>
      </c>
      <c r="CB246" s="24">
        <f t="shared" si="242"/>
        <v>4</v>
      </c>
      <c r="CD246" t="s">
        <v>503</v>
      </c>
      <c r="CE246" t="s">
        <v>517</v>
      </c>
      <c r="CF246" t="s">
        <v>508</v>
      </c>
      <c r="CG246">
        <v>60</v>
      </c>
      <c r="CH246">
        <v>7</v>
      </c>
      <c r="CI246" s="22">
        <f t="shared" si="220"/>
        <v>1.9178082191780823E-2</v>
      </c>
      <c r="CJ246" t="s">
        <v>297</v>
      </c>
      <c r="CK246" s="2">
        <v>84</v>
      </c>
      <c r="CL246" s="20" t="e">
        <f>#REF!</f>
        <v>#REF!</v>
      </c>
    </row>
    <row r="247" spans="1:90" ht="12.75" customHeight="1">
      <c r="A247" s="2">
        <f t="shared" si="246"/>
        <v>245</v>
      </c>
      <c r="B247" t="s">
        <v>4</v>
      </c>
      <c r="C247">
        <v>1880</v>
      </c>
      <c r="D247" s="3">
        <f t="shared" si="188"/>
        <v>7.75</v>
      </c>
      <c r="E247" s="3">
        <f t="shared" si="189"/>
        <v>7</v>
      </c>
      <c r="F247" s="3">
        <f t="shared" si="190"/>
        <v>10957</v>
      </c>
      <c r="G247">
        <v>8</v>
      </c>
      <c r="H247" s="3">
        <f t="shared" si="191"/>
        <v>217</v>
      </c>
      <c r="I247" s="3">
        <f t="shared" si="192"/>
        <v>-3</v>
      </c>
      <c r="J247" s="3">
        <f t="shared" si="193"/>
        <v>-1</v>
      </c>
      <c r="K247" s="3">
        <f t="shared" si="194"/>
        <v>-1</v>
      </c>
      <c r="L247" s="3">
        <f t="shared" si="195"/>
        <v>0</v>
      </c>
      <c r="M247" s="3">
        <f t="shared" si="196"/>
        <v>0</v>
      </c>
      <c r="N247" s="3">
        <f t="shared" si="197"/>
        <v>212</v>
      </c>
      <c r="O247">
        <v>20</v>
      </c>
      <c r="P247" s="3">
        <f t="shared" si="237"/>
        <v>0</v>
      </c>
      <c r="Q247" s="3">
        <f t="shared" si="238"/>
        <v>232</v>
      </c>
      <c r="R247" s="3" t="b">
        <f t="shared" si="198"/>
        <v>1</v>
      </c>
      <c r="S247" s="3">
        <f t="shared" si="199"/>
        <v>1</v>
      </c>
      <c r="T247" s="3">
        <f t="shared" si="239"/>
        <v>11190</v>
      </c>
      <c r="U247" s="3">
        <f t="shared" si="200"/>
        <v>4</v>
      </c>
      <c r="V247" s="18" t="str">
        <f t="shared" si="201"/>
        <v>Fri</v>
      </c>
      <c r="W247" s="1" t="s">
        <v>5</v>
      </c>
      <c r="X247" s="3">
        <f t="shared" si="202"/>
        <v>13</v>
      </c>
      <c r="Y247" s="3">
        <f t="shared" si="203"/>
        <v>4</v>
      </c>
      <c r="Z247" s="3">
        <f t="shared" si="240"/>
        <v>0</v>
      </c>
      <c r="AA247" s="3">
        <f t="shared" si="204"/>
        <v>11186</v>
      </c>
      <c r="AB247" t="s">
        <v>639</v>
      </c>
      <c r="AC247" t="s">
        <v>20</v>
      </c>
      <c r="AD247" s="26" t="s">
        <v>14</v>
      </c>
      <c r="AE247" t="s">
        <v>642</v>
      </c>
      <c r="AG247" s="27" t="s">
        <v>643</v>
      </c>
      <c r="AH247" t="s">
        <v>201</v>
      </c>
      <c r="AI247" t="s">
        <v>929</v>
      </c>
      <c r="AK247" t="s">
        <v>443</v>
      </c>
      <c r="AL247" t="s">
        <v>644</v>
      </c>
      <c r="AM247" t="s">
        <v>929</v>
      </c>
      <c r="AN247" s="26" t="s">
        <v>978</v>
      </c>
      <c r="AO247" s="26" t="s">
        <v>40</v>
      </c>
      <c r="AP247" s="26" t="str">
        <f t="shared" si="221"/>
        <v/>
      </c>
      <c r="AQ247" s="26">
        <f t="shared" si="222"/>
        <v>2</v>
      </c>
      <c r="AR247" s="26" t="str">
        <f t="shared" si="223"/>
        <v/>
      </c>
      <c r="AS247" s="26" t="str">
        <f t="shared" si="224"/>
        <v/>
      </c>
      <c r="AT247" s="26" t="str">
        <f t="shared" si="225"/>
        <v/>
      </c>
      <c r="AU247" s="26" t="str">
        <f t="shared" si="226"/>
        <v/>
      </c>
      <c r="AV247" s="26" t="str">
        <f t="shared" si="227"/>
        <v/>
      </c>
      <c r="AW247" s="26" t="str">
        <f t="shared" si="228"/>
        <v/>
      </c>
      <c r="AX247" s="26" t="str">
        <f t="shared" si="229"/>
        <v/>
      </c>
      <c r="AY247" s="26" t="str">
        <f t="shared" si="230"/>
        <v/>
      </c>
      <c r="AZ247" s="26" t="str">
        <f t="shared" si="231"/>
        <v/>
      </c>
      <c r="BA247" s="26" t="str">
        <f t="shared" si="232"/>
        <v/>
      </c>
      <c r="BB247" s="26" t="str">
        <f t="shared" si="233"/>
        <v/>
      </c>
      <c r="BC247" s="26" t="str">
        <f t="shared" si="234"/>
        <v/>
      </c>
      <c r="BD247" s="26" t="str">
        <f t="shared" si="235"/>
        <v/>
      </c>
      <c r="BE247" s="26">
        <f t="shared" si="236"/>
        <v>2</v>
      </c>
      <c r="BF247" s="2">
        <v>1880</v>
      </c>
      <c r="BG247" s="5">
        <f t="shared" si="243"/>
        <v>7.75</v>
      </c>
      <c r="BH247" s="5">
        <f t="shared" si="205"/>
        <v>7</v>
      </c>
      <c r="BI247" s="5">
        <f t="shared" si="244"/>
        <v>10957</v>
      </c>
      <c r="BJ247">
        <v>8</v>
      </c>
      <c r="BK247" s="4">
        <f t="shared" si="206"/>
        <v>217</v>
      </c>
      <c r="BL247" s="3">
        <f t="shared" si="207"/>
        <v>-3</v>
      </c>
      <c r="BM247" s="3">
        <f t="shared" si="208"/>
        <v>-1</v>
      </c>
      <c r="BN247" s="3">
        <f t="shared" si="209"/>
        <v>-1</v>
      </c>
      <c r="BO247" s="3">
        <f t="shared" si="210"/>
        <v>0</v>
      </c>
      <c r="BP247" s="3">
        <f t="shared" si="211"/>
        <v>0</v>
      </c>
      <c r="BQ247" s="3">
        <f t="shared" si="212"/>
        <v>212</v>
      </c>
      <c r="BR247">
        <v>14</v>
      </c>
      <c r="BS247" s="3">
        <f t="shared" si="213"/>
        <v>226</v>
      </c>
      <c r="BT247" s="3">
        <f t="shared" si="245"/>
        <v>0</v>
      </c>
      <c r="BU247" s="3" t="b">
        <f t="shared" si="214"/>
        <v>1</v>
      </c>
      <c r="BV247" s="3">
        <f t="shared" si="215"/>
        <v>1</v>
      </c>
      <c r="BW247" s="3">
        <f t="shared" si="216"/>
        <v>11184</v>
      </c>
      <c r="BX247" s="3">
        <f t="shared" si="217"/>
        <v>5</v>
      </c>
      <c r="BY247" s="3" t="str">
        <f t="shared" si="218"/>
        <v>Sat</v>
      </c>
      <c r="BZ247" s="20" t="str">
        <f t="shared" si="241"/>
        <v>Sat</v>
      </c>
      <c r="CA247" s="3">
        <f t="shared" si="219"/>
        <v>2</v>
      </c>
      <c r="CB247" s="24">
        <f t="shared" si="242"/>
        <v>2</v>
      </c>
      <c r="CC247" t="s">
        <v>636</v>
      </c>
      <c r="CD247" t="s">
        <v>503</v>
      </c>
      <c r="CE247" t="s">
        <v>513</v>
      </c>
      <c r="CF247" t="s">
        <v>645</v>
      </c>
      <c r="CH247">
        <v>42</v>
      </c>
      <c r="CI247" s="22">
        <f t="shared" si="220"/>
        <v>0.11506849315068493</v>
      </c>
      <c r="CJ247" t="s">
        <v>297</v>
      </c>
      <c r="CK247" s="2">
        <v>87</v>
      </c>
      <c r="CL247" s="20" t="e">
        <f>#REF!</f>
        <v>#REF!</v>
      </c>
    </row>
    <row r="248" spans="1:90">
      <c r="A248" s="2">
        <f t="shared" si="246"/>
        <v>246</v>
      </c>
      <c r="B248" t="s">
        <v>4</v>
      </c>
      <c r="C248">
        <v>1880</v>
      </c>
      <c r="D248" s="3">
        <f t="shared" si="188"/>
        <v>7.75</v>
      </c>
      <c r="E248" s="3">
        <f t="shared" si="189"/>
        <v>7</v>
      </c>
      <c r="F248" s="3">
        <f t="shared" si="190"/>
        <v>10957</v>
      </c>
      <c r="G248">
        <v>8</v>
      </c>
      <c r="H248" s="3">
        <f t="shared" si="191"/>
        <v>217</v>
      </c>
      <c r="I248" s="3">
        <f t="shared" si="192"/>
        <v>-3</v>
      </c>
      <c r="J248" s="3">
        <f t="shared" si="193"/>
        <v>-1</v>
      </c>
      <c r="K248" s="3">
        <f t="shared" si="194"/>
        <v>-1</v>
      </c>
      <c r="L248" s="3">
        <f t="shared" si="195"/>
        <v>0</v>
      </c>
      <c r="M248" s="3">
        <f t="shared" si="196"/>
        <v>0</v>
      </c>
      <c r="N248" s="3">
        <f t="shared" si="197"/>
        <v>212</v>
      </c>
      <c r="O248">
        <v>20</v>
      </c>
      <c r="P248" s="3">
        <f t="shared" si="237"/>
        <v>0</v>
      </c>
      <c r="Q248" s="3">
        <f t="shared" si="238"/>
        <v>232</v>
      </c>
      <c r="R248" s="3" t="b">
        <f t="shared" si="198"/>
        <v>1</v>
      </c>
      <c r="S248" s="3">
        <f t="shared" si="199"/>
        <v>1</v>
      </c>
      <c r="T248" s="3">
        <f t="shared" si="239"/>
        <v>11190</v>
      </c>
      <c r="U248" s="3">
        <f t="shared" si="200"/>
        <v>4</v>
      </c>
      <c r="V248" s="18" t="str">
        <f t="shared" si="201"/>
        <v>Fri</v>
      </c>
      <c r="W248" s="1" t="s">
        <v>5</v>
      </c>
      <c r="X248" s="3">
        <f t="shared" si="202"/>
        <v>13</v>
      </c>
      <c r="Y248" s="3">
        <f t="shared" si="203"/>
        <v>4</v>
      </c>
      <c r="Z248" s="3">
        <f t="shared" si="240"/>
        <v>0</v>
      </c>
      <c r="AA248" s="3">
        <f t="shared" si="204"/>
        <v>11186</v>
      </c>
      <c r="AB248" t="s">
        <v>190</v>
      </c>
      <c r="AC248" t="s">
        <v>640</v>
      </c>
      <c r="AD248" s="26" t="s">
        <v>14</v>
      </c>
      <c r="AE248" t="s">
        <v>641</v>
      </c>
      <c r="AG248" s="27" t="s">
        <v>643</v>
      </c>
      <c r="AH248" t="s">
        <v>201</v>
      </c>
      <c r="AI248" t="s">
        <v>929</v>
      </c>
      <c r="AK248" t="s">
        <v>443</v>
      </c>
      <c r="AL248" t="s">
        <v>644</v>
      </c>
      <c r="AM248" t="s">
        <v>929</v>
      </c>
      <c r="AN248" s="26" t="s">
        <v>978</v>
      </c>
      <c r="AO248" s="26" t="s">
        <v>40</v>
      </c>
      <c r="AP248" s="26" t="str">
        <f t="shared" si="221"/>
        <v/>
      </c>
      <c r="AQ248" s="26">
        <f t="shared" si="222"/>
        <v>2</v>
      </c>
      <c r="AR248" s="26" t="str">
        <f t="shared" si="223"/>
        <v/>
      </c>
      <c r="AS248" s="26" t="str">
        <f t="shared" si="224"/>
        <v/>
      </c>
      <c r="AT248" s="26" t="str">
        <f t="shared" si="225"/>
        <v/>
      </c>
      <c r="AU248" s="26" t="str">
        <f t="shared" si="226"/>
        <v/>
      </c>
      <c r="AV248" s="26" t="str">
        <f t="shared" si="227"/>
        <v/>
      </c>
      <c r="AW248" s="26" t="str">
        <f t="shared" si="228"/>
        <v/>
      </c>
      <c r="AX248" s="26" t="str">
        <f t="shared" si="229"/>
        <v/>
      </c>
      <c r="AY248" s="26" t="str">
        <f t="shared" si="230"/>
        <v/>
      </c>
      <c r="AZ248" s="26" t="str">
        <f t="shared" si="231"/>
        <v/>
      </c>
      <c r="BA248" s="26" t="str">
        <f t="shared" si="232"/>
        <v/>
      </c>
      <c r="BB248" s="26" t="str">
        <f t="shared" si="233"/>
        <v/>
      </c>
      <c r="BC248" s="26" t="str">
        <f t="shared" si="234"/>
        <v/>
      </c>
      <c r="BD248" s="26" t="str">
        <f t="shared" si="235"/>
        <v/>
      </c>
      <c r="BE248" s="26">
        <f t="shared" si="236"/>
        <v>2</v>
      </c>
      <c r="BF248" s="2">
        <v>1880</v>
      </c>
      <c r="BG248" s="5">
        <f t="shared" si="243"/>
        <v>7.75</v>
      </c>
      <c r="BH248" s="5">
        <f t="shared" si="205"/>
        <v>7</v>
      </c>
      <c r="BI248" s="5">
        <f t="shared" si="244"/>
        <v>10957</v>
      </c>
      <c r="BJ248">
        <v>8</v>
      </c>
      <c r="BK248" s="4">
        <f t="shared" si="206"/>
        <v>217</v>
      </c>
      <c r="BL248" s="3">
        <f t="shared" si="207"/>
        <v>-3</v>
      </c>
      <c r="BM248" s="3">
        <f t="shared" si="208"/>
        <v>-1</v>
      </c>
      <c r="BN248" s="3">
        <f t="shared" si="209"/>
        <v>-1</v>
      </c>
      <c r="BO248" s="3">
        <f t="shared" si="210"/>
        <v>0</v>
      </c>
      <c r="BP248" s="3">
        <f t="shared" si="211"/>
        <v>0</v>
      </c>
      <c r="BQ248" s="3">
        <f t="shared" si="212"/>
        <v>212</v>
      </c>
      <c r="BR248">
        <v>14</v>
      </c>
      <c r="BS248" s="3">
        <f t="shared" si="213"/>
        <v>226</v>
      </c>
      <c r="BT248" s="3">
        <f t="shared" si="245"/>
        <v>0</v>
      </c>
      <c r="BU248" s="3" t="b">
        <f t="shared" si="214"/>
        <v>1</v>
      </c>
      <c r="BV248" s="3">
        <f t="shared" si="215"/>
        <v>1</v>
      </c>
      <c r="BW248" s="3">
        <f t="shared" si="216"/>
        <v>11184</v>
      </c>
      <c r="BX248" s="3">
        <f t="shared" si="217"/>
        <v>5</v>
      </c>
      <c r="BY248" s="3" t="str">
        <f t="shared" si="218"/>
        <v>Sat</v>
      </c>
      <c r="BZ248" s="20" t="str">
        <f t="shared" si="241"/>
        <v>Sat</v>
      </c>
      <c r="CA248" s="3">
        <f t="shared" si="219"/>
        <v>2</v>
      </c>
      <c r="CB248" s="24">
        <f t="shared" si="242"/>
        <v>2</v>
      </c>
      <c r="CC248" t="s">
        <v>636</v>
      </c>
      <c r="CD248" t="s">
        <v>503</v>
      </c>
      <c r="CE248" t="s">
        <v>513</v>
      </c>
      <c r="CF248" t="s">
        <v>645</v>
      </c>
      <c r="CH248">
        <v>42</v>
      </c>
      <c r="CI248" s="22">
        <f t="shared" si="220"/>
        <v>0.11506849315068493</v>
      </c>
      <c r="CJ248" t="s">
        <v>297</v>
      </c>
      <c r="CK248" s="2">
        <v>87</v>
      </c>
      <c r="CL248" s="20" t="e">
        <f>#REF!</f>
        <v>#REF!</v>
      </c>
    </row>
    <row r="249" spans="1:90" hidden="1">
      <c r="A249" s="2">
        <f t="shared" si="246"/>
        <v>247</v>
      </c>
      <c r="B249" t="s">
        <v>4</v>
      </c>
      <c r="C249">
        <v>1880</v>
      </c>
      <c r="D249" s="3">
        <f t="shared" si="188"/>
        <v>7.75</v>
      </c>
      <c r="E249" s="3">
        <f t="shared" si="189"/>
        <v>7</v>
      </c>
      <c r="F249" s="3">
        <f t="shared" si="190"/>
        <v>10957</v>
      </c>
      <c r="G249">
        <v>8</v>
      </c>
      <c r="H249" s="3">
        <f t="shared" si="191"/>
        <v>217</v>
      </c>
      <c r="I249" s="3">
        <f t="shared" si="192"/>
        <v>-3</v>
      </c>
      <c r="J249" s="3">
        <f t="shared" si="193"/>
        <v>-1</v>
      </c>
      <c r="K249" s="3">
        <f t="shared" si="194"/>
        <v>-1</v>
      </c>
      <c r="L249" s="3">
        <f t="shared" si="195"/>
        <v>0</v>
      </c>
      <c r="M249" s="3">
        <f t="shared" si="196"/>
        <v>0</v>
      </c>
      <c r="N249" s="3">
        <f t="shared" si="197"/>
        <v>212</v>
      </c>
      <c r="O249">
        <v>20</v>
      </c>
      <c r="P249" s="3">
        <f t="shared" si="237"/>
        <v>0</v>
      </c>
      <c r="Q249" s="3">
        <f t="shared" si="238"/>
        <v>232</v>
      </c>
      <c r="R249" s="3" t="b">
        <f t="shared" si="198"/>
        <v>1</v>
      </c>
      <c r="S249" s="3">
        <f t="shared" si="199"/>
        <v>1</v>
      </c>
      <c r="T249" s="3">
        <f t="shared" si="239"/>
        <v>11190</v>
      </c>
      <c r="U249" s="3">
        <f t="shared" si="200"/>
        <v>4</v>
      </c>
      <c r="V249" s="18" t="str">
        <f t="shared" si="201"/>
        <v>Fri</v>
      </c>
      <c r="W249" s="1" t="s">
        <v>5</v>
      </c>
      <c r="X249" s="3">
        <f t="shared" si="202"/>
        <v>13</v>
      </c>
      <c r="Y249" s="3">
        <f t="shared" si="203"/>
        <v>4</v>
      </c>
      <c r="Z249" s="3">
        <f t="shared" si="240"/>
        <v>0</v>
      </c>
      <c r="AA249" s="3">
        <f t="shared" si="204"/>
        <v>11186</v>
      </c>
      <c r="AB249" t="s">
        <v>623</v>
      </c>
      <c r="AC249" t="s">
        <v>95</v>
      </c>
      <c r="AD249" s="26" t="s">
        <v>89</v>
      </c>
      <c r="AE249" t="s">
        <v>637</v>
      </c>
      <c r="AG249" s="27" t="s">
        <v>188</v>
      </c>
      <c r="AK249" t="s">
        <v>638</v>
      </c>
      <c r="AL249" t="s">
        <v>626</v>
      </c>
      <c r="AM249" t="s">
        <v>930</v>
      </c>
      <c r="AN249" s="26" t="s">
        <v>981</v>
      </c>
      <c r="AO249" s="26" t="s">
        <v>627</v>
      </c>
      <c r="AP249" s="26" t="str">
        <f t="shared" si="221"/>
        <v/>
      </c>
      <c r="AQ249" s="26" t="str">
        <f t="shared" si="222"/>
        <v/>
      </c>
      <c r="AR249" s="26" t="str">
        <f t="shared" si="223"/>
        <v/>
      </c>
      <c r="AS249" s="26" t="str">
        <f t="shared" si="224"/>
        <v/>
      </c>
      <c r="AT249" s="26" t="str">
        <f t="shared" si="225"/>
        <v/>
      </c>
      <c r="AU249" s="26" t="str">
        <f t="shared" si="226"/>
        <v/>
      </c>
      <c r="AV249" s="26" t="str">
        <f t="shared" si="227"/>
        <v/>
      </c>
      <c r="AW249" s="26" t="str">
        <f t="shared" si="228"/>
        <v/>
      </c>
      <c r="AX249" s="26" t="str">
        <f t="shared" si="229"/>
        <v/>
      </c>
      <c r="AY249" s="26">
        <f t="shared" si="230"/>
        <v>10</v>
      </c>
      <c r="AZ249" s="26" t="str">
        <f t="shared" si="231"/>
        <v/>
      </c>
      <c r="BA249" s="26" t="str">
        <f t="shared" si="232"/>
        <v/>
      </c>
      <c r="BB249" s="26" t="str">
        <f t="shared" si="233"/>
        <v/>
      </c>
      <c r="BC249" s="26" t="str">
        <f t="shared" si="234"/>
        <v/>
      </c>
      <c r="BD249" s="26" t="str">
        <f t="shared" si="235"/>
        <v/>
      </c>
      <c r="BE249" s="26">
        <f t="shared" si="236"/>
        <v>10</v>
      </c>
      <c r="BF249" s="2">
        <v>0</v>
      </c>
      <c r="BG249" s="5">
        <f t="shared" si="243"/>
        <v>-462.25</v>
      </c>
      <c r="BH249" s="5">
        <f t="shared" si="205"/>
        <v>-463</v>
      </c>
      <c r="BI249" s="5">
        <f t="shared" si="244"/>
        <v>-675713</v>
      </c>
      <c r="BJ249">
        <v>0</v>
      </c>
      <c r="BK249" s="4">
        <f t="shared" si="206"/>
        <v>-31</v>
      </c>
      <c r="BL249" s="3">
        <f t="shared" si="207"/>
        <v>0</v>
      </c>
      <c r="BM249" s="3">
        <f t="shared" si="208"/>
        <v>0</v>
      </c>
      <c r="BN249" s="3">
        <f t="shared" si="209"/>
        <v>0</v>
      </c>
      <c r="BO249" s="3">
        <f t="shared" si="210"/>
        <v>0</v>
      </c>
      <c r="BP249" s="3">
        <f t="shared" si="211"/>
        <v>0</v>
      </c>
      <c r="BQ249" s="3">
        <f t="shared" si="212"/>
        <v>-31</v>
      </c>
      <c r="BR249">
        <v>0</v>
      </c>
      <c r="BS249" s="3">
        <f t="shared" si="213"/>
        <v>-31</v>
      </c>
      <c r="BT249" s="3">
        <f t="shared" si="245"/>
        <v>0</v>
      </c>
      <c r="BU249" s="3" t="b">
        <f t="shared" si="214"/>
        <v>0</v>
      </c>
      <c r="BV249" s="3">
        <f t="shared" si="215"/>
        <v>0</v>
      </c>
      <c r="BW249" s="3">
        <f t="shared" si="216"/>
        <v>-675744</v>
      </c>
      <c r="BX249" s="3">
        <f t="shared" si="217"/>
        <v>1</v>
      </c>
      <c r="BY249" s="3" t="str">
        <f t="shared" si="218"/>
        <v>Tue</v>
      </c>
      <c r="BZ249" s="20" t="str">
        <f t="shared" si="241"/>
        <v/>
      </c>
      <c r="CA249" s="3">
        <f t="shared" si="219"/>
        <v>686930</v>
      </c>
      <c r="CB249" s="24" t="str">
        <f t="shared" si="242"/>
        <v/>
      </c>
      <c r="CD249" t="s">
        <v>501</v>
      </c>
      <c r="CE249" t="s">
        <v>502</v>
      </c>
      <c r="CI249" s="22">
        <f t="shared" si="220"/>
        <v>0</v>
      </c>
      <c r="CJ249" t="s">
        <v>297</v>
      </c>
      <c r="CK249" s="2">
        <v>87</v>
      </c>
      <c r="CL249" s="20" t="e">
        <f>#REF!</f>
        <v>#REF!</v>
      </c>
    </row>
    <row r="250" spans="1:90" ht="12.75" hidden="1" customHeight="1">
      <c r="A250" s="2">
        <f t="shared" si="246"/>
        <v>248</v>
      </c>
      <c r="B250" t="s">
        <v>4</v>
      </c>
      <c r="C250">
        <v>1880</v>
      </c>
      <c r="D250" s="3">
        <f t="shared" si="188"/>
        <v>7.75</v>
      </c>
      <c r="E250" s="3">
        <f t="shared" si="189"/>
        <v>7</v>
      </c>
      <c r="F250" s="3">
        <f t="shared" si="190"/>
        <v>10957</v>
      </c>
      <c r="G250">
        <v>8</v>
      </c>
      <c r="H250" s="3">
        <f t="shared" si="191"/>
        <v>217</v>
      </c>
      <c r="I250" s="3">
        <f t="shared" si="192"/>
        <v>-3</v>
      </c>
      <c r="J250" s="3">
        <f t="shared" si="193"/>
        <v>-1</v>
      </c>
      <c r="K250" s="3">
        <f t="shared" si="194"/>
        <v>-1</v>
      </c>
      <c r="L250" s="3">
        <f t="shared" si="195"/>
        <v>0</v>
      </c>
      <c r="M250" s="3">
        <f t="shared" si="196"/>
        <v>0</v>
      </c>
      <c r="N250" s="3">
        <f t="shared" si="197"/>
        <v>212</v>
      </c>
      <c r="O250">
        <v>20</v>
      </c>
      <c r="P250" s="3">
        <f t="shared" si="237"/>
        <v>0</v>
      </c>
      <c r="Q250" s="3">
        <f t="shared" si="238"/>
        <v>232</v>
      </c>
      <c r="R250" s="3" t="b">
        <f t="shared" si="198"/>
        <v>1</v>
      </c>
      <c r="S250" s="3">
        <f t="shared" si="199"/>
        <v>1</v>
      </c>
      <c r="T250" s="3">
        <f t="shared" si="239"/>
        <v>11190</v>
      </c>
      <c r="U250" s="3">
        <f t="shared" si="200"/>
        <v>4</v>
      </c>
      <c r="V250" s="18" t="str">
        <f t="shared" si="201"/>
        <v>Fri</v>
      </c>
      <c r="W250" s="1" t="s">
        <v>7</v>
      </c>
      <c r="X250" s="3">
        <f t="shared" si="202"/>
        <v>19</v>
      </c>
      <c r="Y250" s="3">
        <f t="shared" si="203"/>
        <v>6</v>
      </c>
      <c r="Z250" s="3">
        <f t="shared" si="240"/>
        <v>0</v>
      </c>
      <c r="AA250" s="3">
        <f t="shared" si="204"/>
        <v>11184</v>
      </c>
      <c r="AB250" t="s">
        <v>623</v>
      </c>
      <c r="AC250" t="s">
        <v>95</v>
      </c>
      <c r="AD250" s="26" t="s">
        <v>89</v>
      </c>
      <c r="AE250" t="s">
        <v>624</v>
      </c>
      <c r="AG250" s="27" t="s">
        <v>188</v>
      </c>
      <c r="AK250" t="s">
        <v>625</v>
      </c>
      <c r="AL250" t="s">
        <v>626</v>
      </c>
      <c r="AM250" t="s">
        <v>930</v>
      </c>
      <c r="AN250" s="26" t="s">
        <v>981</v>
      </c>
      <c r="AO250" s="26" t="s">
        <v>627</v>
      </c>
      <c r="AP250" s="26" t="str">
        <f t="shared" si="221"/>
        <v/>
      </c>
      <c r="AQ250" s="26" t="str">
        <f t="shared" si="222"/>
        <v/>
      </c>
      <c r="AR250" s="26" t="str">
        <f t="shared" si="223"/>
        <v/>
      </c>
      <c r="AS250" s="26" t="str">
        <f t="shared" si="224"/>
        <v/>
      </c>
      <c r="AT250" s="26" t="str">
        <f t="shared" si="225"/>
        <v/>
      </c>
      <c r="AU250" s="26" t="str">
        <f t="shared" si="226"/>
        <v/>
      </c>
      <c r="AV250" s="26" t="str">
        <f t="shared" si="227"/>
        <v/>
      </c>
      <c r="AW250" s="26" t="str">
        <f t="shared" si="228"/>
        <v/>
      </c>
      <c r="AX250" s="26" t="str">
        <f t="shared" si="229"/>
        <v/>
      </c>
      <c r="AY250" s="26">
        <f t="shared" si="230"/>
        <v>10</v>
      </c>
      <c r="AZ250" s="26" t="str">
        <f t="shared" si="231"/>
        <v/>
      </c>
      <c r="BA250" s="26" t="str">
        <f t="shared" si="232"/>
        <v/>
      </c>
      <c r="BB250" s="26" t="str">
        <f t="shared" si="233"/>
        <v/>
      </c>
      <c r="BC250" s="26" t="str">
        <f t="shared" si="234"/>
        <v/>
      </c>
      <c r="BD250" s="26" t="str">
        <f t="shared" si="235"/>
        <v/>
      </c>
      <c r="BE250" s="26">
        <f t="shared" si="236"/>
        <v>10</v>
      </c>
      <c r="BF250" s="2">
        <v>0</v>
      </c>
      <c r="BG250" s="5">
        <f t="shared" si="243"/>
        <v>-462.25</v>
      </c>
      <c r="BH250" s="5">
        <f t="shared" si="205"/>
        <v>-463</v>
      </c>
      <c r="BI250" s="5">
        <f t="shared" si="244"/>
        <v>-675713</v>
      </c>
      <c r="BJ250">
        <v>0</v>
      </c>
      <c r="BK250" s="4">
        <f t="shared" si="206"/>
        <v>-31</v>
      </c>
      <c r="BL250" s="3">
        <f t="shared" si="207"/>
        <v>0</v>
      </c>
      <c r="BM250" s="3">
        <f t="shared" si="208"/>
        <v>0</v>
      </c>
      <c r="BN250" s="3">
        <f t="shared" si="209"/>
        <v>0</v>
      </c>
      <c r="BO250" s="3">
        <f t="shared" si="210"/>
        <v>0</v>
      </c>
      <c r="BP250" s="3">
        <f t="shared" si="211"/>
        <v>0</v>
      </c>
      <c r="BQ250" s="3">
        <f t="shared" si="212"/>
        <v>-31</v>
      </c>
      <c r="BR250">
        <v>0</v>
      </c>
      <c r="BS250" s="3">
        <f t="shared" si="213"/>
        <v>-31</v>
      </c>
      <c r="BT250" s="3">
        <f t="shared" si="245"/>
        <v>0</v>
      </c>
      <c r="BU250" s="3" t="b">
        <f t="shared" si="214"/>
        <v>0</v>
      </c>
      <c r="BV250" s="3">
        <f t="shared" si="215"/>
        <v>0</v>
      </c>
      <c r="BW250" s="3">
        <f t="shared" si="216"/>
        <v>-675744</v>
      </c>
      <c r="BX250" s="3">
        <f t="shared" si="217"/>
        <v>1</v>
      </c>
      <c r="BY250" s="3" t="str">
        <f t="shared" si="218"/>
        <v>Tue</v>
      </c>
      <c r="BZ250" s="20" t="str">
        <f t="shared" si="241"/>
        <v/>
      </c>
      <c r="CA250" s="3">
        <f t="shared" si="219"/>
        <v>686928</v>
      </c>
      <c r="CB250" s="24" t="str">
        <f t="shared" si="242"/>
        <v/>
      </c>
      <c r="CD250" t="s">
        <v>547</v>
      </c>
      <c r="CE250" t="s">
        <v>502</v>
      </c>
      <c r="CI250" s="22">
        <f t="shared" si="220"/>
        <v>0</v>
      </c>
      <c r="CJ250" t="s">
        <v>297</v>
      </c>
      <c r="CK250" s="2">
        <v>86</v>
      </c>
      <c r="CL250" s="20" t="e">
        <f>#REF!</f>
        <v>#REF!</v>
      </c>
    </row>
    <row r="251" spans="1:90" ht="12.75" hidden="1" customHeight="1">
      <c r="A251" s="2">
        <f t="shared" si="246"/>
        <v>249</v>
      </c>
      <c r="B251" t="s">
        <v>4</v>
      </c>
      <c r="C251">
        <v>1880</v>
      </c>
      <c r="D251" s="3">
        <f t="shared" si="188"/>
        <v>7.75</v>
      </c>
      <c r="E251" s="3">
        <f t="shared" si="189"/>
        <v>7</v>
      </c>
      <c r="F251" s="3">
        <f t="shared" si="190"/>
        <v>10957</v>
      </c>
      <c r="G251">
        <v>8</v>
      </c>
      <c r="H251" s="3">
        <f t="shared" si="191"/>
        <v>217</v>
      </c>
      <c r="I251" s="3">
        <f t="shared" si="192"/>
        <v>-3</v>
      </c>
      <c r="J251" s="3">
        <f t="shared" si="193"/>
        <v>-1</v>
      </c>
      <c r="K251" s="3">
        <f t="shared" si="194"/>
        <v>-1</v>
      </c>
      <c r="L251" s="3">
        <f t="shared" si="195"/>
        <v>0</v>
      </c>
      <c r="M251" s="3">
        <f t="shared" si="196"/>
        <v>0</v>
      </c>
      <c r="N251" s="3">
        <f t="shared" si="197"/>
        <v>212</v>
      </c>
      <c r="O251">
        <v>20</v>
      </c>
      <c r="P251" s="3">
        <f t="shared" si="237"/>
        <v>0</v>
      </c>
      <c r="Q251" s="3">
        <f t="shared" si="238"/>
        <v>232</v>
      </c>
      <c r="R251" s="3" t="b">
        <f t="shared" si="198"/>
        <v>1</v>
      </c>
      <c r="S251" s="3">
        <f t="shared" si="199"/>
        <v>1</v>
      </c>
      <c r="T251" s="3">
        <f t="shared" si="239"/>
        <v>11190</v>
      </c>
      <c r="U251" s="3">
        <f t="shared" si="200"/>
        <v>4</v>
      </c>
      <c r="V251" s="18" t="str">
        <f t="shared" si="201"/>
        <v>Fri</v>
      </c>
      <c r="W251" s="1" t="s">
        <v>7</v>
      </c>
      <c r="X251" s="3">
        <f t="shared" si="202"/>
        <v>19</v>
      </c>
      <c r="Y251" s="3">
        <f t="shared" si="203"/>
        <v>6</v>
      </c>
      <c r="Z251" s="3">
        <f t="shared" si="240"/>
        <v>0</v>
      </c>
      <c r="AA251" s="3">
        <f t="shared" si="204"/>
        <v>11184</v>
      </c>
      <c r="AB251" t="s">
        <v>633</v>
      </c>
      <c r="AC251" t="s">
        <v>634</v>
      </c>
      <c r="AD251" s="26" t="s">
        <v>14</v>
      </c>
      <c r="AE251" t="s">
        <v>48</v>
      </c>
      <c r="AF251" t="s">
        <v>48</v>
      </c>
      <c r="AH251" t="s">
        <v>283</v>
      </c>
      <c r="AI251" t="s">
        <v>930</v>
      </c>
      <c r="AK251" t="s">
        <v>656</v>
      </c>
      <c r="AL251" t="s">
        <v>635</v>
      </c>
      <c r="AM251" t="s">
        <v>930</v>
      </c>
      <c r="AN251" s="31" t="s">
        <v>630</v>
      </c>
      <c r="AO251" s="26" t="s">
        <v>630</v>
      </c>
      <c r="AP251" s="26" t="str">
        <f t="shared" si="221"/>
        <v/>
      </c>
      <c r="AQ251" s="26" t="str">
        <f t="shared" si="222"/>
        <v/>
      </c>
      <c r="AR251" s="26" t="str">
        <f t="shared" si="223"/>
        <v/>
      </c>
      <c r="AS251" s="26" t="str">
        <f t="shared" si="224"/>
        <v/>
      </c>
      <c r="AT251" s="26" t="str">
        <f t="shared" si="225"/>
        <v/>
      </c>
      <c r="AU251" s="26" t="str">
        <f t="shared" si="226"/>
        <v/>
      </c>
      <c r="AV251" s="26" t="str">
        <f t="shared" si="227"/>
        <v/>
      </c>
      <c r="AW251" s="26" t="str">
        <f t="shared" si="228"/>
        <v/>
      </c>
      <c r="AX251" s="26">
        <f t="shared" si="229"/>
        <v>9</v>
      </c>
      <c r="AY251" s="26" t="str">
        <f t="shared" si="230"/>
        <v/>
      </c>
      <c r="AZ251" s="26" t="str">
        <f t="shared" si="231"/>
        <v/>
      </c>
      <c r="BA251" s="26" t="str">
        <f t="shared" si="232"/>
        <v/>
      </c>
      <c r="BB251" s="26" t="str">
        <f t="shared" si="233"/>
        <v/>
      </c>
      <c r="BC251" s="26" t="str">
        <f t="shared" si="234"/>
        <v/>
      </c>
      <c r="BD251" s="26" t="str">
        <f t="shared" si="235"/>
        <v/>
      </c>
      <c r="BE251" s="26">
        <f t="shared" si="236"/>
        <v>9</v>
      </c>
      <c r="BF251" s="2">
        <v>1880</v>
      </c>
      <c r="BG251" s="5">
        <f t="shared" si="243"/>
        <v>7.75</v>
      </c>
      <c r="BH251" s="5">
        <f t="shared" si="205"/>
        <v>7</v>
      </c>
      <c r="BI251" s="5">
        <f t="shared" si="244"/>
        <v>10957</v>
      </c>
      <c r="BJ251">
        <v>8</v>
      </c>
      <c r="BK251" s="4">
        <f t="shared" si="206"/>
        <v>217</v>
      </c>
      <c r="BL251" s="3">
        <f t="shared" si="207"/>
        <v>-3</v>
      </c>
      <c r="BM251" s="3">
        <f t="shared" si="208"/>
        <v>-1</v>
      </c>
      <c r="BN251" s="3">
        <f t="shared" si="209"/>
        <v>-1</v>
      </c>
      <c r="BO251" s="3">
        <f t="shared" si="210"/>
        <v>0</v>
      </c>
      <c r="BP251" s="3">
        <f t="shared" si="211"/>
        <v>0</v>
      </c>
      <c r="BQ251" s="3">
        <f t="shared" si="212"/>
        <v>212</v>
      </c>
      <c r="BR251">
        <v>7</v>
      </c>
      <c r="BS251" s="3">
        <f t="shared" si="213"/>
        <v>219</v>
      </c>
      <c r="BT251" s="3">
        <f t="shared" si="245"/>
        <v>0</v>
      </c>
      <c r="BU251" s="3" t="b">
        <f t="shared" si="214"/>
        <v>1</v>
      </c>
      <c r="BV251" s="3">
        <f t="shared" si="215"/>
        <v>1</v>
      </c>
      <c r="BW251" s="3">
        <f t="shared" si="216"/>
        <v>11177</v>
      </c>
      <c r="BX251" s="3">
        <f t="shared" si="217"/>
        <v>5</v>
      </c>
      <c r="BY251" s="3" t="str">
        <f t="shared" si="218"/>
        <v>Sat</v>
      </c>
      <c r="BZ251" s="20" t="str">
        <f t="shared" si="241"/>
        <v>Sat</v>
      </c>
      <c r="CA251" s="3">
        <f t="shared" si="219"/>
        <v>7</v>
      </c>
      <c r="CB251" s="24">
        <f t="shared" si="242"/>
        <v>7</v>
      </c>
      <c r="CC251" t="s">
        <v>636</v>
      </c>
      <c r="CD251" t="s">
        <v>547</v>
      </c>
      <c r="CE251" t="s">
        <v>502</v>
      </c>
      <c r="CI251" s="22">
        <f t="shared" si="220"/>
        <v>0</v>
      </c>
      <c r="CJ251" t="s">
        <v>297</v>
      </c>
      <c r="CK251" s="2">
        <v>86</v>
      </c>
      <c r="CL251" s="20" t="e">
        <f>#REF!</f>
        <v>#REF!</v>
      </c>
    </row>
    <row r="252" spans="1:90" ht="12.75" customHeight="1">
      <c r="A252" s="2">
        <f t="shared" si="246"/>
        <v>250</v>
      </c>
      <c r="B252" t="s">
        <v>4</v>
      </c>
      <c r="C252">
        <v>1880</v>
      </c>
      <c r="D252" s="3">
        <f t="shared" si="188"/>
        <v>7.75</v>
      </c>
      <c r="E252" s="3">
        <f t="shared" si="189"/>
        <v>7</v>
      </c>
      <c r="F252" s="3">
        <f t="shared" si="190"/>
        <v>10957</v>
      </c>
      <c r="G252">
        <v>8</v>
      </c>
      <c r="H252" s="3">
        <f t="shared" si="191"/>
        <v>217</v>
      </c>
      <c r="I252" s="3">
        <f t="shared" si="192"/>
        <v>-3</v>
      </c>
      <c r="J252" s="3">
        <f t="shared" si="193"/>
        <v>-1</v>
      </c>
      <c r="K252" s="3">
        <f t="shared" si="194"/>
        <v>-1</v>
      </c>
      <c r="L252" s="3">
        <f t="shared" si="195"/>
        <v>0</v>
      </c>
      <c r="M252" s="3">
        <f t="shared" si="196"/>
        <v>0</v>
      </c>
      <c r="N252" s="3">
        <f t="shared" si="197"/>
        <v>212</v>
      </c>
      <c r="O252">
        <v>20</v>
      </c>
      <c r="P252" s="3">
        <f t="shared" si="237"/>
        <v>0</v>
      </c>
      <c r="Q252" s="3">
        <f t="shared" si="238"/>
        <v>232</v>
      </c>
      <c r="R252" s="3" t="b">
        <f t="shared" si="198"/>
        <v>1</v>
      </c>
      <c r="S252" s="3">
        <f t="shared" si="199"/>
        <v>1</v>
      </c>
      <c r="T252" s="3">
        <f t="shared" si="239"/>
        <v>11190</v>
      </c>
      <c r="U252" s="3">
        <f t="shared" si="200"/>
        <v>4</v>
      </c>
      <c r="V252" s="18" t="str">
        <f t="shared" si="201"/>
        <v>Fri</v>
      </c>
      <c r="W252" s="1" t="s">
        <v>8</v>
      </c>
      <c r="X252" s="3">
        <f t="shared" si="202"/>
        <v>10</v>
      </c>
      <c r="Y252" s="3">
        <f t="shared" si="203"/>
        <v>3</v>
      </c>
      <c r="Z252" s="3">
        <f t="shared" si="240"/>
        <v>0</v>
      </c>
      <c r="AA252" s="3">
        <f t="shared" si="204"/>
        <v>11187</v>
      </c>
      <c r="AB252" t="s">
        <v>646</v>
      </c>
      <c r="AC252" t="s">
        <v>20</v>
      </c>
      <c r="AD252" s="26" t="s">
        <v>14</v>
      </c>
      <c r="AE252" t="s">
        <v>650</v>
      </c>
      <c r="AF252" t="s">
        <v>970</v>
      </c>
      <c r="AG252" s="27" t="s">
        <v>647</v>
      </c>
      <c r="AK252" t="s">
        <v>648</v>
      </c>
      <c r="AL252" t="s">
        <v>649</v>
      </c>
      <c r="AM252" t="s">
        <v>929</v>
      </c>
      <c r="AN252" s="31" t="s">
        <v>982</v>
      </c>
      <c r="AO252" s="26" t="s">
        <v>67</v>
      </c>
      <c r="AP252" s="26" t="str">
        <f t="shared" si="221"/>
        <v/>
      </c>
      <c r="AQ252" s="26" t="str">
        <f t="shared" si="222"/>
        <v/>
      </c>
      <c r="AR252" s="26" t="str">
        <f t="shared" si="223"/>
        <v/>
      </c>
      <c r="AS252" s="26">
        <f t="shared" si="224"/>
        <v>4</v>
      </c>
      <c r="AT252" s="26" t="str">
        <f t="shared" si="225"/>
        <v/>
      </c>
      <c r="AU252" s="26" t="str">
        <f t="shared" si="226"/>
        <v/>
      </c>
      <c r="AV252" s="26" t="str">
        <f t="shared" si="227"/>
        <v/>
      </c>
      <c r="AW252" s="26" t="str">
        <f t="shared" si="228"/>
        <v/>
      </c>
      <c r="AX252" s="26" t="str">
        <f t="shared" si="229"/>
        <v/>
      </c>
      <c r="AY252" s="26" t="str">
        <f t="shared" si="230"/>
        <v/>
      </c>
      <c r="AZ252" s="26" t="str">
        <f t="shared" si="231"/>
        <v/>
      </c>
      <c r="BA252" s="26" t="str">
        <f t="shared" si="232"/>
        <v/>
      </c>
      <c r="BB252" s="26" t="str">
        <f t="shared" si="233"/>
        <v/>
      </c>
      <c r="BC252" s="26" t="str">
        <f t="shared" si="234"/>
        <v/>
      </c>
      <c r="BD252" s="26" t="str">
        <f t="shared" si="235"/>
        <v/>
      </c>
      <c r="BE252" s="26">
        <f t="shared" si="236"/>
        <v>4</v>
      </c>
      <c r="BF252" s="2">
        <v>1880</v>
      </c>
      <c r="BG252" s="5">
        <f t="shared" si="243"/>
        <v>7.75</v>
      </c>
      <c r="BH252" s="5">
        <f t="shared" si="205"/>
        <v>7</v>
      </c>
      <c r="BI252" s="5">
        <f t="shared" si="244"/>
        <v>10957</v>
      </c>
      <c r="BJ252">
        <v>8</v>
      </c>
      <c r="BK252" s="4">
        <f t="shared" si="206"/>
        <v>217</v>
      </c>
      <c r="BL252" s="3">
        <f t="shared" si="207"/>
        <v>-3</v>
      </c>
      <c r="BM252" s="3">
        <f t="shared" si="208"/>
        <v>-1</v>
      </c>
      <c r="BN252" s="3">
        <f t="shared" si="209"/>
        <v>-1</v>
      </c>
      <c r="BO252" s="3">
        <f t="shared" si="210"/>
        <v>0</v>
      </c>
      <c r="BP252" s="3">
        <f t="shared" si="211"/>
        <v>0</v>
      </c>
      <c r="BQ252" s="3">
        <f t="shared" si="212"/>
        <v>212</v>
      </c>
      <c r="BR252">
        <v>16</v>
      </c>
      <c r="BS252" s="3">
        <f t="shared" si="213"/>
        <v>228</v>
      </c>
      <c r="BT252" s="3">
        <f t="shared" si="245"/>
        <v>0</v>
      </c>
      <c r="BU252" s="3" t="b">
        <f t="shared" si="214"/>
        <v>1</v>
      </c>
      <c r="BV252" s="3">
        <f t="shared" si="215"/>
        <v>1</v>
      </c>
      <c r="BW252" s="3">
        <f t="shared" si="216"/>
        <v>11186</v>
      </c>
      <c r="BX252" s="3">
        <f t="shared" si="217"/>
        <v>0</v>
      </c>
      <c r="BY252" s="3" t="str">
        <f t="shared" si="218"/>
        <v>Mon</v>
      </c>
      <c r="BZ252" s="20" t="str">
        <f t="shared" si="241"/>
        <v>Mon</v>
      </c>
      <c r="CA252" s="3">
        <f t="shared" si="219"/>
        <v>1</v>
      </c>
      <c r="CB252" s="24">
        <f t="shared" si="242"/>
        <v>1</v>
      </c>
      <c r="CC252" t="s">
        <v>636</v>
      </c>
      <c r="CD252" t="s">
        <v>503</v>
      </c>
      <c r="CE252" t="s">
        <v>513</v>
      </c>
      <c r="CF252" t="s">
        <v>651</v>
      </c>
      <c r="CH252">
        <v>60</v>
      </c>
      <c r="CI252" s="22">
        <f t="shared" si="220"/>
        <v>0.16438356164383561</v>
      </c>
      <c r="CJ252" t="s">
        <v>297</v>
      </c>
      <c r="CK252" s="2">
        <v>88</v>
      </c>
      <c r="CL252" s="20" t="e">
        <f>#REF!</f>
        <v>#REF!</v>
      </c>
    </row>
    <row r="253" spans="1:90" ht="12.75" customHeight="1">
      <c r="A253" s="2">
        <f t="shared" si="246"/>
        <v>251</v>
      </c>
      <c r="B253" t="s">
        <v>4</v>
      </c>
      <c r="C253">
        <v>1880</v>
      </c>
      <c r="D253" s="3">
        <f t="shared" si="188"/>
        <v>7.75</v>
      </c>
      <c r="E253" s="3">
        <f t="shared" si="189"/>
        <v>7</v>
      </c>
      <c r="F253" s="3">
        <f t="shared" si="190"/>
        <v>10957</v>
      </c>
      <c r="G253">
        <v>8</v>
      </c>
      <c r="H253" s="3">
        <f t="shared" si="191"/>
        <v>217</v>
      </c>
      <c r="I253" s="3">
        <f t="shared" si="192"/>
        <v>-3</v>
      </c>
      <c r="J253" s="3">
        <f t="shared" si="193"/>
        <v>-1</v>
      </c>
      <c r="K253" s="3">
        <f t="shared" si="194"/>
        <v>-1</v>
      </c>
      <c r="L253" s="3">
        <f t="shared" si="195"/>
        <v>0</v>
      </c>
      <c r="M253" s="3">
        <f t="shared" si="196"/>
        <v>0</v>
      </c>
      <c r="N253" s="3">
        <f t="shared" si="197"/>
        <v>212</v>
      </c>
      <c r="O253">
        <v>20</v>
      </c>
      <c r="P253" s="3">
        <f t="shared" si="237"/>
        <v>0</v>
      </c>
      <c r="Q253" s="3">
        <f t="shared" si="238"/>
        <v>232</v>
      </c>
      <c r="R253" s="3" t="b">
        <f t="shared" si="198"/>
        <v>1</v>
      </c>
      <c r="S253" s="3">
        <f t="shared" si="199"/>
        <v>1</v>
      </c>
      <c r="T253" s="3">
        <f t="shared" si="239"/>
        <v>11190</v>
      </c>
      <c r="U253" s="3">
        <f t="shared" si="200"/>
        <v>4</v>
      </c>
      <c r="V253" s="18" t="str">
        <f t="shared" si="201"/>
        <v>Fri</v>
      </c>
      <c r="W253" s="1" t="s">
        <v>8</v>
      </c>
      <c r="X253" s="3">
        <f t="shared" si="202"/>
        <v>10</v>
      </c>
      <c r="Y253" s="3">
        <f t="shared" si="203"/>
        <v>3</v>
      </c>
      <c r="Z253" s="3">
        <f t="shared" si="240"/>
        <v>0</v>
      </c>
      <c r="AA253" s="3">
        <f t="shared" si="204"/>
        <v>11187</v>
      </c>
      <c r="AB253" t="s">
        <v>652</v>
      </c>
      <c r="AC253" t="s">
        <v>34</v>
      </c>
      <c r="AD253" s="26" t="s">
        <v>14</v>
      </c>
      <c r="AE253" t="s">
        <v>654</v>
      </c>
      <c r="AF253" t="s">
        <v>970</v>
      </c>
      <c r="AG253" s="27" t="s">
        <v>653</v>
      </c>
      <c r="AK253" t="s">
        <v>655</v>
      </c>
      <c r="AN253" s="26" t="s">
        <v>978</v>
      </c>
      <c r="AO253" s="26" t="s">
        <v>40</v>
      </c>
      <c r="AP253" s="26" t="str">
        <f t="shared" si="221"/>
        <v/>
      </c>
      <c r="AQ253" s="26">
        <f t="shared" si="222"/>
        <v>2</v>
      </c>
      <c r="AR253" s="26" t="str">
        <f t="shared" si="223"/>
        <v/>
      </c>
      <c r="AS253" s="26" t="str">
        <f t="shared" si="224"/>
        <v/>
      </c>
      <c r="AT253" s="26" t="str">
        <f t="shared" si="225"/>
        <v/>
      </c>
      <c r="AU253" s="26" t="str">
        <f t="shared" si="226"/>
        <v/>
      </c>
      <c r="AV253" s="26" t="str">
        <f t="shared" si="227"/>
        <v/>
      </c>
      <c r="AW253" s="26" t="str">
        <f t="shared" si="228"/>
        <v/>
      </c>
      <c r="AX253" s="26" t="str">
        <f t="shared" si="229"/>
        <v/>
      </c>
      <c r="AY253" s="26" t="str">
        <f t="shared" si="230"/>
        <v/>
      </c>
      <c r="AZ253" s="26" t="str">
        <f t="shared" si="231"/>
        <v/>
      </c>
      <c r="BA253" s="26" t="str">
        <f t="shared" si="232"/>
        <v/>
      </c>
      <c r="BB253" s="26" t="str">
        <f t="shared" si="233"/>
        <v/>
      </c>
      <c r="BC253" s="26" t="str">
        <f t="shared" si="234"/>
        <v/>
      </c>
      <c r="BD253" s="26" t="str">
        <f t="shared" si="235"/>
        <v/>
      </c>
      <c r="BE253" s="26">
        <f t="shared" si="236"/>
        <v>2</v>
      </c>
      <c r="BF253" s="2">
        <v>1880</v>
      </c>
      <c r="BG253" s="5">
        <f t="shared" si="243"/>
        <v>7.75</v>
      </c>
      <c r="BH253" s="5">
        <f t="shared" si="205"/>
        <v>7</v>
      </c>
      <c r="BI253" s="5">
        <f t="shared" si="244"/>
        <v>10957</v>
      </c>
      <c r="BJ253">
        <v>4</v>
      </c>
      <c r="BK253" s="4">
        <f t="shared" si="206"/>
        <v>93</v>
      </c>
      <c r="BL253" s="3">
        <f t="shared" si="207"/>
        <v>-3</v>
      </c>
      <c r="BM253" s="3">
        <f t="shared" si="208"/>
        <v>0</v>
      </c>
      <c r="BN253" s="3">
        <f t="shared" si="209"/>
        <v>0</v>
      </c>
      <c r="BO253" s="3">
        <f t="shared" si="210"/>
        <v>0</v>
      </c>
      <c r="BP253" s="3">
        <f t="shared" si="211"/>
        <v>0</v>
      </c>
      <c r="BQ253" s="3">
        <f t="shared" si="212"/>
        <v>90</v>
      </c>
      <c r="BR253">
        <v>3</v>
      </c>
      <c r="BS253" s="3">
        <f t="shared" si="213"/>
        <v>93</v>
      </c>
      <c r="BT253" s="3">
        <f t="shared" si="245"/>
        <v>0</v>
      </c>
      <c r="BU253" s="3" t="b">
        <f t="shared" si="214"/>
        <v>1</v>
      </c>
      <c r="BV253" s="3">
        <f t="shared" si="215"/>
        <v>1</v>
      </c>
      <c r="BW253" s="3">
        <f t="shared" si="216"/>
        <v>11051</v>
      </c>
      <c r="BX253" s="3">
        <f t="shared" si="217"/>
        <v>5</v>
      </c>
      <c r="BY253" s="3" t="str">
        <f t="shared" si="218"/>
        <v>Sat</v>
      </c>
      <c r="BZ253" s="20" t="str">
        <f t="shared" si="241"/>
        <v>Sat</v>
      </c>
      <c r="CA253" s="3">
        <f t="shared" si="219"/>
        <v>136</v>
      </c>
      <c r="CB253" s="24">
        <f t="shared" si="242"/>
        <v>136</v>
      </c>
      <c r="CD253" t="s">
        <v>512</v>
      </c>
      <c r="CE253" t="s">
        <v>502</v>
      </c>
      <c r="CI253" s="22">
        <f t="shared" si="220"/>
        <v>0</v>
      </c>
      <c r="CJ253" t="s">
        <v>297</v>
      </c>
      <c r="CK253" s="2">
        <v>88</v>
      </c>
      <c r="CL253" s="20" t="e">
        <f>#REF!</f>
        <v>#REF!</v>
      </c>
    </row>
    <row r="254" spans="1:90" ht="12.75" customHeight="1">
      <c r="A254" s="2">
        <f t="shared" si="246"/>
        <v>252</v>
      </c>
      <c r="B254" t="s">
        <v>4</v>
      </c>
      <c r="C254">
        <v>1880</v>
      </c>
      <c r="D254" s="3">
        <f t="shared" si="188"/>
        <v>7.75</v>
      </c>
      <c r="E254" s="3">
        <f t="shared" si="189"/>
        <v>7</v>
      </c>
      <c r="F254" s="3">
        <f t="shared" si="190"/>
        <v>10957</v>
      </c>
      <c r="G254">
        <v>8</v>
      </c>
      <c r="H254" s="3">
        <f t="shared" si="191"/>
        <v>217</v>
      </c>
      <c r="I254" s="3">
        <f t="shared" si="192"/>
        <v>-3</v>
      </c>
      <c r="J254" s="3">
        <f t="shared" si="193"/>
        <v>-1</v>
      </c>
      <c r="K254" s="3">
        <f t="shared" si="194"/>
        <v>-1</v>
      </c>
      <c r="L254" s="3">
        <f t="shared" si="195"/>
        <v>0</v>
      </c>
      <c r="M254" s="3">
        <f t="shared" si="196"/>
        <v>0</v>
      </c>
      <c r="N254" s="3">
        <f t="shared" si="197"/>
        <v>212</v>
      </c>
      <c r="O254">
        <v>27</v>
      </c>
      <c r="P254" s="3">
        <f t="shared" si="237"/>
        <v>0</v>
      </c>
      <c r="Q254" s="3">
        <f t="shared" si="238"/>
        <v>239</v>
      </c>
      <c r="R254" s="3" t="b">
        <f t="shared" si="198"/>
        <v>1</v>
      </c>
      <c r="S254" s="3">
        <f t="shared" si="199"/>
        <v>1</v>
      </c>
      <c r="T254" s="3">
        <f t="shared" si="239"/>
        <v>11197</v>
      </c>
      <c r="U254" s="3">
        <f t="shared" si="200"/>
        <v>4</v>
      </c>
      <c r="V254" s="18" t="str">
        <f t="shared" si="201"/>
        <v>Fri</v>
      </c>
      <c r="W254" s="1" t="s">
        <v>7</v>
      </c>
      <c r="X254" s="3">
        <f t="shared" si="202"/>
        <v>19</v>
      </c>
      <c r="Y254" s="3">
        <f t="shared" si="203"/>
        <v>6</v>
      </c>
      <c r="Z254" s="3">
        <f t="shared" si="240"/>
        <v>0</v>
      </c>
      <c r="AA254" s="3">
        <f t="shared" si="204"/>
        <v>11191</v>
      </c>
      <c r="AB254" t="s">
        <v>37</v>
      </c>
      <c r="AC254" t="s">
        <v>34</v>
      </c>
      <c r="AD254" s="26" t="s">
        <v>14</v>
      </c>
      <c r="AE254" t="s">
        <v>669</v>
      </c>
      <c r="AG254" s="27" t="s">
        <v>670</v>
      </c>
      <c r="AK254" t="s">
        <v>671</v>
      </c>
      <c r="AL254" t="s">
        <v>450</v>
      </c>
      <c r="AM254" t="s">
        <v>930</v>
      </c>
      <c r="AN254" s="26" t="s">
        <v>978</v>
      </c>
      <c r="AO254" s="26" t="s">
        <v>18</v>
      </c>
      <c r="AP254" s="26" t="str">
        <f t="shared" si="221"/>
        <v/>
      </c>
      <c r="AQ254" s="26" t="str">
        <f t="shared" si="222"/>
        <v/>
      </c>
      <c r="AR254" s="26" t="str">
        <f t="shared" si="223"/>
        <v/>
      </c>
      <c r="AS254" s="26" t="str">
        <f t="shared" si="224"/>
        <v/>
      </c>
      <c r="AT254" s="26" t="str">
        <f t="shared" si="225"/>
        <v/>
      </c>
      <c r="AU254" s="26" t="str">
        <f t="shared" si="226"/>
        <v/>
      </c>
      <c r="AV254" s="26" t="str">
        <f t="shared" si="227"/>
        <v/>
      </c>
      <c r="AW254" s="26" t="str">
        <f t="shared" si="228"/>
        <v/>
      </c>
      <c r="AX254" s="26" t="str">
        <f t="shared" si="229"/>
        <v/>
      </c>
      <c r="AY254" s="26" t="str">
        <f t="shared" si="230"/>
        <v/>
      </c>
      <c r="AZ254" s="26">
        <f t="shared" si="231"/>
        <v>11</v>
      </c>
      <c r="BA254" s="26" t="str">
        <f t="shared" si="232"/>
        <v/>
      </c>
      <c r="BB254" s="26" t="str">
        <f t="shared" si="233"/>
        <v/>
      </c>
      <c r="BC254" s="26" t="str">
        <f t="shared" si="234"/>
        <v/>
      </c>
      <c r="BD254" s="26" t="str">
        <f t="shared" si="235"/>
        <v/>
      </c>
      <c r="BE254" s="26">
        <f t="shared" si="236"/>
        <v>11</v>
      </c>
      <c r="BF254" s="2">
        <v>0</v>
      </c>
      <c r="BG254" s="5">
        <f t="shared" si="243"/>
        <v>-462.25</v>
      </c>
      <c r="BH254" s="5">
        <f t="shared" si="205"/>
        <v>-463</v>
      </c>
      <c r="BI254" s="5">
        <f t="shared" si="244"/>
        <v>-675713</v>
      </c>
      <c r="BJ254">
        <v>0</v>
      </c>
      <c r="BK254" s="4">
        <f t="shared" si="206"/>
        <v>-31</v>
      </c>
      <c r="BL254" s="3">
        <f t="shared" si="207"/>
        <v>0</v>
      </c>
      <c r="BM254" s="3">
        <f t="shared" si="208"/>
        <v>0</v>
      </c>
      <c r="BN254" s="3">
        <f t="shared" si="209"/>
        <v>0</v>
      </c>
      <c r="BO254" s="3">
        <f t="shared" si="210"/>
        <v>0</v>
      </c>
      <c r="BP254" s="3">
        <f t="shared" si="211"/>
        <v>0</v>
      </c>
      <c r="BQ254" s="3">
        <f t="shared" si="212"/>
        <v>-31</v>
      </c>
      <c r="BR254">
        <v>0</v>
      </c>
      <c r="BS254" s="3">
        <f t="shared" si="213"/>
        <v>-31</v>
      </c>
      <c r="BT254" s="3">
        <f t="shared" si="245"/>
        <v>0</v>
      </c>
      <c r="BU254" s="3" t="b">
        <f t="shared" si="214"/>
        <v>0</v>
      </c>
      <c r="BV254" s="3">
        <f t="shared" si="215"/>
        <v>0</v>
      </c>
      <c r="BW254" s="3">
        <f t="shared" si="216"/>
        <v>-675744</v>
      </c>
      <c r="BX254" s="3">
        <f t="shared" si="217"/>
        <v>1</v>
      </c>
      <c r="BY254" s="3" t="str">
        <f t="shared" si="218"/>
        <v>Tue</v>
      </c>
      <c r="BZ254" s="20" t="str">
        <f t="shared" si="241"/>
        <v/>
      </c>
      <c r="CA254" s="3">
        <f t="shared" si="219"/>
        <v>686935</v>
      </c>
      <c r="CB254" s="24" t="str">
        <f t="shared" si="242"/>
        <v/>
      </c>
      <c r="CD254" t="s">
        <v>512</v>
      </c>
      <c r="CE254" t="s">
        <v>502</v>
      </c>
      <c r="CF254" t="s">
        <v>675</v>
      </c>
      <c r="CJ254" t="s">
        <v>297</v>
      </c>
      <c r="CK254" s="2">
        <v>89</v>
      </c>
      <c r="CL254" s="20" t="e">
        <f>#REF!</f>
        <v>#REF!</v>
      </c>
    </row>
    <row r="255" spans="1:90" ht="12.75" customHeight="1">
      <c r="A255" s="2">
        <f t="shared" si="246"/>
        <v>253</v>
      </c>
      <c r="B255" t="s">
        <v>4</v>
      </c>
      <c r="C255">
        <v>1880</v>
      </c>
      <c r="D255" s="3">
        <f t="shared" si="188"/>
        <v>7.75</v>
      </c>
      <c r="E255" s="3">
        <f t="shared" si="189"/>
        <v>7</v>
      </c>
      <c r="F255" s="3">
        <f t="shared" si="190"/>
        <v>10957</v>
      </c>
      <c r="G255">
        <v>8</v>
      </c>
      <c r="H255" s="3">
        <f t="shared" si="191"/>
        <v>217</v>
      </c>
      <c r="I255" s="3">
        <f t="shared" si="192"/>
        <v>-3</v>
      </c>
      <c r="J255" s="3">
        <f t="shared" si="193"/>
        <v>-1</v>
      </c>
      <c r="K255" s="3">
        <f t="shared" si="194"/>
        <v>-1</v>
      </c>
      <c r="L255" s="3">
        <f t="shared" si="195"/>
        <v>0</v>
      </c>
      <c r="M255" s="3">
        <f t="shared" si="196"/>
        <v>0</v>
      </c>
      <c r="N255" s="3">
        <f t="shared" si="197"/>
        <v>212</v>
      </c>
      <c r="O255">
        <v>27</v>
      </c>
      <c r="P255" s="3">
        <f t="shared" si="237"/>
        <v>0</v>
      </c>
      <c r="Q255" s="3">
        <f t="shared" si="238"/>
        <v>239</v>
      </c>
      <c r="R255" s="3" t="b">
        <f t="shared" si="198"/>
        <v>1</v>
      </c>
      <c r="S255" s="3">
        <f t="shared" si="199"/>
        <v>1</v>
      </c>
      <c r="T255" s="3">
        <f t="shared" si="239"/>
        <v>11197</v>
      </c>
      <c r="U255" s="3">
        <f t="shared" si="200"/>
        <v>4</v>
      </c>
      <c r="V255" s="18" t="str">
        <f t="shared" si="201"/>
        <v>Fri</v>
      </c>
      <c r="W255" s="1" t="s">
        <v>7</v>
      </c>
      <c r="Z255" s="3">
        <f t="shared" si="240"/>
        <v>0</v>
      </c>
      <c r="AA255" s="3">
        <f t="shared" si="204"/>
        <v>11197</v>
      </c>
      <c r="AB255" t="s">
        <v>673</v>
      </c>
      <c r="AC255" t="s">
        <v>64</v>
      </c>
      <c r="AD255" s="26" t="s">
        <v>14</v>
      </c>
      <c r="AE255" t="s">
        <v>672</v>
      </c>
      <c r="AF255" t="s">
        <v>364</v>
      </c>
      <c r="AG255" s="27" t="s">
        <v>670</v>
      </c>
      <c r="AK255" t="s">
        <v>671</v>
      </c>
      <c r="AL255" t="s">
        <v>450</v>
      </c>
      <c r="AM255" t="s">
        <v>930</v>
      </c>
      <c r="AN255" s="26" t="s">
        <v>978</v>
      </c>
      <c r="AO255" s="26" t="s">
        <v>18</v>
      </c>
      <c r="AP255" s="26" t="str">
        <f t="shared" si="221"/>
        <v/>
      </c>
      <c r="AQ255" s="26" t="str">
        <f t="shared" si="222"/>
        <v/>
      </c>
      <c r="AR255" s="26" t="str">
        <f t="shared" si="223"/>
        <v/>
      </c>
      <c r="AS255" s="26" t="str">
        <f t="shared" si="224"/>
        <v/>
      </c>
      <c r="AT255" s="26" t="str">
        <f t="shared" si="225"/>
        <v/>
      </c>
      <c r="AU255" s="26" t="str">
        <f t="shared" si="226"/>
        <v/>
      </c>
      <c r="AV255" s="26" t="str">
        <f t="shared" si="227"/>
        <v/>
      </c>
      <c r="AW255" s="26" t="str">
        <f t="shared" si="228"/>
        <v/>
      </c>
      <c r="AX255" s="26" t="str">
        <f t="shared" si="229"/>
        <v/>
      </c>
      <c r="AY255" s="26" t="str">
        <f t="shared" si="230"/>
        <v/>
      </c>
      <c r="AZ255" s="26">
        <f t="shared" si="231"/>
        <v>11</v>
      </c>
      <c r="BA255" s="26" t="str">
        <f t="shared" si="232"/>
        <v/>
      </c>
      <c r="BB255" s="26" t="str">
        <f t="shared" si="233"/>
        <v/>
      </c>
      <c r="BC255" s="26" t="str">
        <f t="shared" si="234"/>
        <v/>
      </c>
      <c r="BD255" s="26" t="str">
        <f t="shared" si="235"/>
        <v/>
      </c>
      <c r="BE255" s="26">
        <f t="shared" si="236"/>
        <v>11</v>
      </c>
      <c r="BF255" s="2">
        <v>0</v>
      </c>
      <c r="BG255" s="5">
        <f t="shared" si="243"/>
        <v>-462.25</v>
      </c>
      <c r="BH255" s="5">
        <f t="shared" si="205"/>
        <v>-463</v>
      </c>
      <c r="BI255" s="5">
        <f t="shared" si="244"/>
        <v>-675713</v>
      </c>
      <c r="BJ255">
        <v>0</v>
      </c>
      <c r="BK255" s="4">
        <f t="shared" si="206"/>
        <v>-31</v>
      </c>
      <c r="BL255" s="3">
        <f t="shared" si="207"/>
        <v>0</v>
      </c>
      <c r="BM255" s="3">
        <f t="shared" si="208"/>
        <v>0</v>
      </c>
      <c r="BN255" s="3">
        <f t="shared" si="209"/>
        <v>0</v>
      </c>
      <c r="BO255" s="3">
        <f t="shared" si="210"/>
        <v>0</v>
      </c>
      <c r="BP255" s="3">
        <f t="shared" si="211"/>
        <v>0</v>
      </c>
      <c r="BQ255" s="3">
        <f t="shared" si="212"/>
        <v>-31</v>
      </c>
      <c r="BR255">
        <v>0</v>
      </c>
      <c r="BS255" s="3">
        <f t="shared" si="213"/>
        <v>-31</v>
      </c>
      <c r="BT255" s="3">
        <f t="shared" si="245"/>
        <v>0</v>
      </c>
      <c r="BU255" s="3" t="b">
        <f t="shared" si="214"/>
        <v>0</v>
      </c>
      <c r="BV255" s="3">
        <f t="shared" si="215"/>
        <v>0</v>
      </c>
      <c r="BW255" s="3">
        <f t="shared" si="216"/>
        <v>-675744</v>
      </c>
      <c r="BX255" s="3">
        <f t="shared" si="217"/>
        <v>1</v>
      </c>
      <c r="BY255" s="3" t="str">
        <f t="shared" si="218"/>
        <v>Tue</v>
      </c>
      <c r="BZ255" s="20" t="str">
        <f t="shared" si="241"/>
        <v/>
      </c>
      <c r="CA255" s="3">
        <f t="shared" si="219"/>
        <v>686941</v>
      </c>
      <c r="CB255" s="24" t="str">
        <f t="shared" si="242"/>
        <v/>
      </c>
      <c r="CD255" t="s">
        <v>512</v>
      </c>
      <c r="CE255" t="s">
        <v>502</v>
      </c>
      <c r="CF255" t="s">
        <v>675</v>
      </c>
      <c r="CK255" s="2">
        <v>89</v>
      </c>
      <c r="CL255" s="20" t="e">
        <f>#REF!</f>
        <v>#REF!</v>
      </c>
    </row>
    <row r="256" spans="1:90" ht="12.75" hidden="1" customHeight="1">
      <c r="A256" s="2">
        <f t="shared" si="246"/>
        <v>254</v>
      </c>
      <c r="B256" t="s">
        <v>4</v>
      </c>
      <c r="C256">
        <v>1880</v>
      </c>
      <c r="D256" s="3">
        <f t="shared" si="188"/>
        <v>7.75</v>
      </c>
      <c r="E256" s="3">
        <f t="shared" si="189"/>
        <v>7</v>
      </c>
      <c r="F256" s="3">
        <f t="shared" si="190"/>
        <v>10957</v>
      </c>
      <c r="G256">
        <v>8</v>
      </c>
      <c r="H256" s="3">
        <f t="shared" si="191"/>
        <v>217</v>
      </c>
      <c r="I256" s="3">
        <f t="shared" si="192"/>
        <v>-3</v>
      </c>
      <c r="J256" s="3">
        <f t="shared" si="193"/>
        <v>-1</v>
      </c>
      <c r="K256" s="3">
        <f t="shared" si="194"/>
        <v>-1</v>
      </c>
      <c r="L256" s="3">
        <f t="shared" si="195"/>
        <v>0</v>
      </c>
      <c r="M256" s="3">
        <f t="shared" si="196"/>
        <v>0</v>
      </c>
      <c r="N256" s="3">
        <f t="shared" si="197"/>
        <v>212</v>
      </c>
      <c r="O256">
        <v>27</v>
      </c>
      <c r="P256" s="3">
        <f t="shared" si="237"/>
        <v>0</v>
      </c>
      <c r="Q256" s="3">
        <f t="shared" si="238"/>
        <v>239</v>
      </c>
      <c r="R256" s="3" t="b">
        <f t="shared" si="198"/>
        <v>1</v>
      </c>
      <c r="S256" s="3">
        <f t="shared" si="199"/>
        <v>1</v>
      </c>
      <c r="T256" s="3">
        <f t="shared" si="239"/>
        <v>11197</v>
      </c>
      <c r="U256" s="3">
        <f t="shared" si="200"/>
        <v>4</v>
      </c>
      <c r="V256" s="18" t="str">
        <f t="shared" si="201"/>
        <v>Fri</v>
      </c>
      <c r="W256" s="1" t="s">
        <v>7</v>
      </c>
      <c r="X256" s="3">
        <f t="shared" ref="X256:X287" si="247">FIND(W256,"FriThuWedTueMonSunSatWFr")</f>
        <v>19</v>
      </c>
      <c r="Y256" s="3">
        <f t="shared" ref="Y256:Y287" si="248">INT(X256/3)</f>
        <v>6</v>
      </c>
      <c r="Z256" s="3">
        <f t="shared" si="240"/>
        <v>0</v>
      </c>
      <c r="AA256" s="3">
        <f t="shared" si="204"/>
        <v>11191</v>
      </c>
      <c r="AB256" t="s">
        <v>633</v>
      </c>
      <c r="AC256" t="s">
        <v>634</v>
      </c>
      <c r="AD256" s="26" t="s">
        <v>14</v>
      </c>
      <c r="AE256" t="s">
        <v>48</v>
      </c>
      <c r="AF256" t="s">
        <v>48</v>
      </c>
      <c r="AK256" t="s">
        <v>983</v>
      </c>
      <c r="AL256" t="s">
        <v>635</v>
      </c>
      <c r="AM256" t="s">
        <v>930</v>
      </c>
      <c r="AN256" s="31" t="s">
        <v>630</v>
      </c>
      <c r="AO256" s="26" t="s">
        <v>630</v>
      </c>
      <c r="AP256" s="26" t="str">
        <f t="shared" si="221"/>
        <v/>
      </c>
      <c r="AQ256" s="26" t="str">
        <f t="shared" si="222"/>
        <v/>
      </c>
      <c r="AR256" s="26" t="str">
        <f t="shared" si="223"/>
        <v/>
      </c>
      <c r="AS256" s="26" t="str">
        <f t="shared" si="224"/>
        <v/>
      </c>
      <c r="AT256" s="26" t="str">
        <f t="shared" si="225"/>
        <v/>
      </c>
      <c r="AU256" s="26" t="str">
        <f t="shared" si="226"/>
        <v/>
      </c>
      <c r="AV256" s="26" t="str">
        <f t="shared" si="227"/>
        <v/>
      </c>
      <c r="AW256" s="26" t="str">
        <f t="shared" si="228"/>
        <v/>
      </c>
      <c r="AX256" s="26">
        <f t="shared" si="229"/>
        <v>9</v>
      </c>
      <c r="AY256" s="26" t="str">
        <f t="shared" si="230"/>
        <v/>
      </c>
      <c r="AZ256" s="26" t="str">
        <f t="shared" si="231"/>
        <v/>
      </c>
      <c r="BA256" s="26" t="str">
        <f t="shared" si="232"/>
        <v/>
      </c>
      <c r="BB256" s="26" t="str">
        <f t="shared" si="233"/>
        <v/>
      </c>
      <c r="BC256" s="26" t="str">
        <f t="shared" si="234"/>
        <v/>
      </c>
      <c r="BD256" s="26" t="str">
        <f t="shared" si="235"/>
        <v/>
      </c>
      <c r="BE256" s="26">
        <f t="shared" si="236"/>
        <v>9</v>
      </c>
      <c r="BF256" s="2">
        <v>1880</v>
      </c>
      <c r="BG256" s="5">
        <f t="shared" si="243"/>
        <v>7.75</v>
      </c>
      <c r="BH256" s="5">
        <f t="shared" si="205"/>
        <v>7</v>
      </c>
      <c r="BI256" s="5">
        <f t="shared" si="244"/>
        <v>10957</v>
      </c>
      <c r="BJ256">
        <v>8</v>
      </c>
      <c r="BK256" s="4">
        <f t="shared" si="206"/>
        <v>217</v>
      </c>
      <c r="BL256" s="3">
        <f t="shared" si="207"/>
        <v>-3</v>
      </c>
      <c r="BM256" s="3">
        <f t="shared" si="208"/>
        <v>-1</v>
      </c>
      <c r="BN256" s="3">
        <f t="shared" si="209"/>
        <v>-1</v>
      </c>
      <c r="BO256" s="3">
        <f t="shared" si="210"/>
        <v>0</v>
      </c>
      <c r="BP256" s="3">
        <f t="shared" si="211"/>
        <v>0</v>
      </c>
      <c r="BQ256" s="3">
        <f t="shared" si="212"/>
        <v>212</v>
      </c>
      <c r="BR256">
        <v>7</v>
      </c>
      <c r="BS256" s="3">
        <f t="shared" si="213"/>
        <v>219</v>
      </c>
      <c r="BT256" s="3">
        <f t="shared" si="245"/>
        <v>0</v>
      </c>
      <c r="BU256" s="3" t="b">
        <f t="shared" si="214"/>
        <v>1</v>
      </c>
      <c r="BV256" s="3">
        <f t="shared" si="215"/>
        <v>1</v>
      </c>
      <c r="BW256" s="3">
        <f t="shared" si="216"/>
        <v>11177</v>
      </c>
      <c r="BX256" s="3">
        <f t="shared" si="217"/>
        <v>5</v>
      </c>
      <c r="BY256" s="3" t="str">
        <f t="shared" si="218"/>
        <v>Sat</v>
      </c>
      <c r="BZ256" s="20" t="str">
        <f t="shared" si="241"/>
        <v>Sat</v>
      </c>
      <c r="CA256" s="3">
        <f t="shared" si="219"/>
        <v>14</v>
      </c>
      <c r="CB256" s="24">
        <f t="shared" si="242"/>
        <v>14</v>
      </c>
      <c r="CC256" t="s">
        <v>636</v>
      </c>
      <c r="CD256" t="s">
        <v>503</v>
      </c>
      <c r="CE256" t="s">
        <v>504</v>
      </c>
      <c r="CF256" t="s">
        <v>571</v>
      </c>
      <c r="CG256">
        <v>30</v>
      </c>
      <c r="CI256" s="22">
        <f>CH256/365</f>
        <v>0</v>
      </c>
      <c r="CJ256" t="s">
        <v>297</v>
      </c>
      <c r="CK256" s="2">
        <v>89</v>
      </c>
      <c r="CL256" s="20" t="e">
        <f>#REF!</f>
        <v>#REF!</v>
      </c>
    </row>
    <row r="257" spans="1:90" ht="12.75" customHeight="1">
      <c r="A257" s="2">
        <f t="shared" si="246"/>
        <v>255</v>
      </c>
      <c r="B257" t="s">
        <v>4</v>
      </c>
      <c r="C257">
        <v>1880</v>
      </c>
      <c r="D257" s="3">
        <f t="shared" si="188"/>
        <v>7.75</v>
      </c>
      <c r="E257" s="3">
        <f t="shared" si="189"/>
        <v>7</v>
      </c>
      <c r="F257" s="3">
        <f t="shared" si="190"/>
        <v>10957</v>
      </c>
      <c r="G257">
        <v>8</v>
      </c>
      <c r="H257" s="3">
        <f t="shared" si="191"/>
        <v>217</v>
      </c>
      <c r="I257" s="3">
        <f t="shared" si="192"/>
        <v>-3</v>
      </c>
      <c r="J257" s="3">
        <f t="shared" si="193"/>
        <v>-1</v>
      </c>
      <c r="K257" s="3">
        <f t="shared" si="194"/>
        <v>-1</v>
      </c>
      <c r="L257" s="3">
        <f t="shared" si="195"/>
        <v>0</v>
      </c>
      <c r="M257" s="3">
        <f t="shared" si="196"/>
        <v>0</v>
      </c>
      <c r="N257" s="3">
        <f t="shared" si="197"/>
        <v>212</v>
      </c>
      <c r="O257">
        <v>27</v>
      </c>
      <c r="P257" s="3">
        <f t="shared" si="237"/>
        <v>0</v>
      </c>
      <c r="Q257" s="3">
        <f t="shared" si="238"/>
        <v>239</v>
      </c>
      <c r="R257" s="3" t="b">
        <f t="shared" si="198"/>
        <v>1</v>
      </c>
      <c r="S257" s="3">
        <f t="shared" si="199"/>
        <v>1</v>
      </c>
      <c r="T257" s="3">
        <f t="shared" si="239"/>
        <v>11197</v>
      </c>
      <c r="U257" s="3">
        <f t="shared" si="200"/>
        <v>4</v>
      </c>
      <c r="V257" s="18" t="str">
        <f t="shared" si="201"/>
        <v>Fri</v>
      </c>
      <c r="W257" s="1" t="s">
        <v>7</v>
      </c>
      <c r="X257" s="3">
        <f t="shared" si="247"/>
        <v>19</v>
      </c>
      <c r="Y257" s="3">
        <f t="shared" si="248"/>
        <v>6</v>
      </c>
      <c r="Z257" s="3">
        <f t="shared" si="240"/>
        <v>0</v>
      </c>
      <c r="AA257" s="3">
        <f t="shared" si="204"/>
        <v>11191</v>
      </c>
      <c r="AB257" t="s">
        <v>37</v>
      </c>
      <c r="AC257" t="s">
        <v>34</v>
      </c>
      <c r="AD257" s="26" t="s">
        <v>14</v>
      </c>
      <c r="AE257" t="s">
        <v>666</v>
      </c>
      <c r="AH257" t="s">
        <v>283</v>
      </c>
      <c r="AI257" t="s">
        <v>930</v>
      </c>
      <c r="AK257" t="s">
        <v>667</v>
      </c>
      <c r="AL257" t="s">
        <v>635</v>
      </c>
      <c r="AM257" t="s">
        <v>930</v>
      </c>
      <c r="AN257" s="31" t="s">
        <v>982</v>
      </c>
      <c r="AO257" s="26" t="s">
        <v>67</v>
      </c>
      <c r="AP257" s="26" t="str">
        <f t="shared" si="221"/>
        <v/>
      </c>
      <c r="AQ257" s="26" t="str">
        <f t="shared" si="222"/>
        <v/>
      </c>
      <c r="AR257" s="26" t="str">
        <f t="shared" si="223"/>
        <v/>
      </c>
      <c r="AS257" s="26">
        <f t="shared" si="224"/>
        <v>4</v>
      </c>
      <c r="AT257" s="26" t="str">
        <f t="shared" si="225"/>
        <v/>
      </c>
      <c r="AU257" s="26" t="str">
        <f t="shared" si="226"/>
        <v/>
      </c>
      <c r="AV257" s="26" t="str">
        <f t="shared" si="227"/>
        <v/>
      </c>
      <c r="AW257" s="26" t="str">
        <f t="shared" si="228"/>
        <v/>
      </c>
      <c r="AX257" s="26" t="str">
        <f t="shared" si="229"/>
        <v/>
      </c>
      <c r="AY257" s="26" t="str">
        <f t="shared" si="230"/>
        <v/>
      </c>
      <c r="AZ257" s="26" t="str">
        <f t="shared" si="231"/>
        <v/>
      </c>
      <c r="BA257" s="26" t="str">
        <f t="shared" si="232"/>
        <v/>
      </c>
      <c r="BB257" s="26" t="str">
        <f t="shared" si="233"/>
        <v/>
      </c>
      <c r="BC257" s="26" t="str">
        <f t="shared" si="234"/>
        <v/>
      </c>
      <c r="BD257" s="26" t="str">
        <f t="shared" si="235"/>
        <v/>
      </c>
      <c r="BE257" s="26">
        <f t="shared" si="236"/>
        <v>4</v>
      </c>
      <c r="BF257" s="2">
        <v>1880</v>
      </c>
      <c r="BG257" s="5">
        <f t="shared" si="243"/>
        <v>7.75</v>
      </c>
      <c r="BH257" s="5">
        <f t="shared" si="205"/>
        <v>7</v>
      </c>
      <c r="BI257" s="5">
        <f t="shared" si="244"/>
        <v>10957</v>
      </c>
      <c r="BJ257">
        <v>8</v>
      </c>
      <c r="BK257" s="4">
        <f t="shared" si="206"/>
        <v>217</v>
      </c>
      <c r="BL257" s="3">
        <f t="shared" si="207"/>
        <v>-3</v>
      </c>
      <c r="BM257" s="3">
        <f t="shared" si="208"/>
        <v>-1</v>
      </c>
      <c r="BN257" s="3">
        <f t="shared" si="209"/>
        <v>-1</v>
      </c>
      <c r="BO257" s="3">
        <f t="shared" si="210"/>
        <v>0</v>
      </c>
      <c r="BP257" s="3">
        <f t="shared" si="211"/>
        <v>0</v>
      </c>
      <c r="BQ257" s="3">
        <f t="shared" si="212"/>
        <v>212</v>
      </c>
      <c r="BR257">
        <v>16</v>
      </c>
      <c r="BS257" s="3">
        <f t="shared" si="213"/>
        <v>228</v>
      </c>
      <c r="BT257" s="3">
        <f t="shared" si="245"/>
        <v>0</v>
      </c>
      <c r="BU257" s="3" t="b">
        <f t="shared" si="214"/>
        <v>1</v>
      </c>
      <c r="BV257" s="3">
        <f t="shared" si="215"/>
        <v>1</v>
      </c>
      <c r="BW257" s="3">
        <f t="shared" si="216"/>
        <v>11186</v>
      </c>
      <c r="BX257" s="3">
        <f t="shared" si="217"/>
        <v>0</v>
      </c>
      <c r="BY257" s="3" t="str">
        <f t="shared" si="218"/>
        <v>Mon</v>
      </c>
      <c r="BZ257" s="20" t="str">
        <f t="shared" si="241"/>
        <v>Mon</v>
      </c>
      <c r="CA257" s="3">
        <f t="shared" si="219"/>
        <v>5</v>
      </c>
      <c r="CB257" s="24">
        <f t="shared" si="242"/>
        <v>5</v>
      </c>
      <c r="CC257" t="s">
        <v>668</v>
      </c>
      <c r="CD257" t="s">
        <v>512</v>
      </c>
      <c r="CE257" t="s">
        <v>502</v>
      </c>
      <c r="CF257" t="s">
        <v>674</v>
      </c>
      <c r="CJ257" t="s">
        <v>297</v>
      </c>
      <c r="CK257" s="2">
        <v>89</v>
      </c>
      <c r="CL257" s="20" t="e">
        <f>#REF!</f>
        <v>#REF!</v>
      </c>
    </row>
    <row r="258" spans="1:90" ht="12.75" hidden="1" customHeight="1">
      <c r="A258" s="2">
        <f t="shared" si="246"/>
        <v>256</v>
      </c>
      <c r="B258" t="s">
        <v>4</v>
      </c>
      <c r="C258">
        <v>1880</v>
      </c>
      <c r="D258" s="3">
        <f t="shared" si="188"/>
        <v>7.75</v>
      </c>
      <c r="E258" s="3">
        <f t="shared" si="189"/>
        <v>7</v>
      </c>
      <c r="F258" s="3">
        <f t="shared" si="190"/>
        <v>10957</v>
      </c>
      <c r="G258">
        <v>8</v>
      </c>
      <c r="H258" s="3">
        <f t="shared" si="191"/>
        <v>217</v>
      </c>
      <c r="I258" s="3">
        <f t="shared" si="192"/>
        <v>-3</v>
      </c>
      <c r="J258" s="3">
        <f t="shared" si="193"/>
        <v>-1</v>
      </c>
      <c r="K258" s="3">
        <f t="shared" si="194"/>
        <v>-1</v>
      </c>
      <c r="L258" s="3">
        <f t="shared" si="195"/>
        <v>0</v>
      </c>
      <c r="M258" s="3">
        <f t="shared" si="196"/>
        <v>0</v>
      </c>
      <c r="N258" s="3">
        <f t="shared" si="197"/>
        <v>212</v>
      </c>
      <c r="O258">
        <v>27</v>
      </c>
      <c r="P258" s="3">
        <f t="shared" si="237"/>
        <v>0</v>
      </c>
      <c r="Q258" s="3">
        <f t="shared" si="238"/>
        <v>239</v>
      </c>
      <c r="R258" s="3" t="b">
        <f t="shared" si="198"/>
        <v>1</v>
      </c>
      <c r="S258" s="3">
        <f t="shared" si="199"/>
        <v>1</v>
      </c>
      <c r="T258" s="3">
        <f t="shared" si="239"/>
        <v>11197</v>
      </c>
      <c r="U258" s="3">
        <f t="shared" si="200"/>
        <v>4</v>
      </c>
      <c r="V258" s="18" t="str">
        <f t="shared" si="201"/>
        <v>Fri</v>
      </c>
      <c r="W258" s="1" t="s">
        <v>7</v>
      </c>
      <c r="X258" s="3">
        <f t="shared" si="247"/>
        <v>19</v>
      </c>
      <c r="Y258" s="3">
        <f t="shared" si="248"/>
        <v>6</v>
      </c>
      <c r="Z258" s="3">
        <f t="shared" si="240"/>
        <v>0</v>
      </c>
      <c r="AA258" s="3">
        <f t="shared" si="204"/>
        <v>11191</v>
      </c>
      <c r="AB258" t="s">
        <v>342</v>
      </c>
      <c r="AC258" t="s">
        <v>34</v>
      </c>
      <c r="AD258" s="26" t="s">
        <v>14</v>
      </c>
      <c r="AE258" t="s">
        <v>665</v>
      </c>
      <c r="AG258" s="27" t="s">
        <v>188</v>
      </c>
      <c r="AK258" t="s">
        <v>664</v>
      </c>
      <c r="AN258" s="26" t="s">
        <v>981</v>
      </c>
      <c r="AO258" s="26" t="s">
        <v>627</v>
      </c>
      <c r="AP258" s="26" t="str">
        <f t="shared" si="221"/>
        <v/>
      </c>
      <c r="AQ258" s="26" t="str">
        <f t="shared" si="222"/>
        <v/>
      </c>
      <c r="AR258" s="26" t="str">
        <f t="shared" si="223"/>
        <v/>
      </c>
      <c r="AS258" s="26" t="str">
        <f t="shared" si="224"/>
        <v/>
      </c>
      <c r="AT258" s="26" t="str">
        <f t="shared" si="225"/>
        <v/>
      </c>
      <c r="AU258" s="26" t="str">
        <f t="shared" si="226"/>
        <v/>
      </c>
      <c r="AV258" s="26" t="str">
        <f t="shared" si="227"/>
        <v/>
      </c>
      <c r="AW258" s="26" t="str">
        <f t="shared" si="228"/>
        <v/>
      </c>
      <c r="AX258" s="26" t="str">
        <f t="shared" si="229"/>
        <v/>
      </c>
      <c r="AY258" s="26">
        <f t="shared" si="230"/>
        <v>10</v>
      </c>
      <c r="AZ258" s="26" t="str">
        <f t="shared" si="231"/>
        <v/>
      </c>
      <c r="BA258" s="26" t="str">
        <f t="shared" si="232"/>
        <v/>
      </c>
      <c r="BB258" s="26" t="str">
        <f t="shared" si="233"/>
        <v/>
      </c>
      <c r="BC258" s="26" t="str">
        <f t="shared" si="234"/>
        <v/>
      </c>
      <c r="BD258" s="26" t="str">
        <f t="shared" si="235"/>
        <v/>
      </c>
      <c r="BE258" s="26">
        <f t="shared" si="236"/>
        <v>10</v>
      </c>
      <c r="BF258" s="2">
        <v>0</v>
      </c>
      <c r="BG258" s="5">
        <f t="shared" si="243"/>
        <v>-462.25</v>
      </c>
      <c r="BH258" s="5">
        <f t="shared" si="205"/>
        <v>-463</v>
      </c>
      <c r="BI258" s="5">
        <f t="shared" si="244"/>
        <v>-675713</v>
      </c>
      <c r="BJ258">
        <v>0</v>
      </c>
      <c r="BK258" s="4">
        <f t="shared" si="206"/>
        <v>-31</v>
      </c>
      <c r="BL258" s="3">
        <f t="shared" si="207"/>
        <v>0</v>
      </c>
      <c r="BM258" s="3">
        <f t="shared" si="208"/>
        <v>0</v>
      </c>
      <c r="BN258" s="3">
        <f t="shared" si="209"/>
        <v>0</v>
      </c>
      <c r="BO258" s="3">
        <f t="shared" si="210"/>
        <v>0</v>
      </c>
      <c r="BP258" s="3">
        <f t="shared" si="211"/>
        <v>0</v>
      </c>
      <c r="BQ258" s="3">
        <f t="shared" si="212"/>
        <v>-31</v>
      </c>
      <c r="BR258">
        <v>0</v>
      </c>
      <c r="BS258" s="3">
        <f t="shared" si="213"/>
        <v>-31</v>
      </c>
      <c r="BT258" s="3">
        <f t="shared" si="245"/>
        <v>0</v>
      </c>
      <c r="BU258" s="3" t="b">
        <f t="shared" si="214"/>
        <v>0</v>
      </c>
      <c r="BV258" s="3">
        <f t="shared" si="215"/>
        <v>0</v>
      </c>
      <c r="BW258" s="3">
        <f t="shared" si="216"/>
        <v>-675744</v>
      </c>
      <c r="BX258" s="3">
        <f t="shared" si="217"/>
        <v>1</v>
      </c>
      <c r="BY258" s="3" t="str">
        <f t="shared" si="218"/>
        <v>Tue</v>
      </c>
      <c r="BZ258" s="20" t="str">
        <f t="shared" si="241"/>
        <v/>
      </c>
      <c r="CA258" s="3">
        <f t="shared" si="219"/>
        <v>686935</v>
      </c>
      <c r="CB258" s="24" t="str">
        <f t="shared" si="242"/>
        <v/>
      </c>
      <c r="CD258" t="s">
        <v>36</v>
      </c>
      <c r="CE258" t="s">
        <v>502</v>
      </c>
      <c r="CF258" t="s">
        <v>663</v>
      </c>
      <c r="CI258" s="22">
        <f t="shared" ref="CI258:CI289" si="249">CH258/365</f>
        <v>0</v>
      </c>
      <c r="CJ258" t="s">
        <v>297</v>
      </c>
      <c r="CK258" s="2">
        <v>89</v>
      </c>
      <c r="CL258" s="20" t="e">
        <f>#REF!</f>
        <v>#REF!</v>
      </c>
    </row>
    <row r="259" spans="1:90" ht="12.75" customHeight="1">
      <c r="A259" s="2">
        <f t="shared" si="246"/>
        <v>257</v>
      </c>
      <c r="B259" t="s">
        <v>4</v>
      </c>
      <c r="C259">
        <v>1880</v>
      </c>
      <c r="D259" s="3">
        <f t="shared" si="188"/>
        <v>7.75</v>
      </c>
      <c r="E259" s="3">
        <f t="shared" si="189"/>
        <v>7</v>
      </c>
      <c r="F259" s="3">
        <f t="shared" si="190"/>
        <v>10957</v>
      </c>
      <c r="G259">
        <v>8</v>
      </c>
      <c r="H259" s="3">
        <f t="shared" si="191"/>
        <v>217</v>
      </c>
      <c r="I259" s="3">
        <f t="shared" si="192"/>
        <v>-3</v>
      </c>
      <c r="J259" s="3">
        <f t="shared" si="193"/>
        <v>-1</v>
      </c>
      <c r="K259" s="3">
        <f t="shared" si="194"/>
        <v>-1</v>
      </c>
      <c r="L259" s="3">
        <f t="shared" si="195"/>
        <v>0</v>
      </c>
      <c r="M259" s="3">
        <f t="shared" si="196"/>
        <v>0</v>
      </c>
      <c r="N259" s="3">
        <f t="shared" si="197"/>
        <v>212</v>
      </c>
      <c r="O259">
        <v>27</v>
      </c>
      <c r="P259" s="3">
        <f t="shared" si="237"/>
        <v>0</v>
      </c>
      <c r="Q259" s="3">
        <f t="shared" si="238"/>
        <v>239</v>
      </c>
      <c r="R259" s="3" t="b">
        <f t="shared" si="198"/>
        <v>1</v>
      </c>
      <c r="S259" s="3">
        <f t="shared" si="199"/>
        <v>1</v>
      </c>
      <c r="T259" s="3">
        <f t="shared" si="239"/>
        <v>11197</v>
      </c>
      <c r="U259" s="3">
        <f t="shared" si="200"/>
        <v>4</v>
      </c>
      <c r="V259" s="18" t="str">
        <f t="shared" si="201"/>
        <v>Fri</v>
      </c>
      <c r="W259" s="1" t="s">
        <v>8</v>
      </c>
      <c r="X259" s="3">
        <f t="shared" si="247"/>
        <v>10</v>
      </c>
      <c r="Y259" s="3">
        <f t="shared" si="248"/>
        <v>3</v>
      </c>
      <c r="Z259" s="3">
        <f t="shared" si="240"/>
        <v>0</v>
      </c>
      <c r="AA259" s="3">
        <f t="shared" si="204"/>
        <v>11194</v>
      </c>
      <c r="AB259" t="s">
        <v>660</v>
      </c>
      <c r="AC259" t="s">
        <v>64</v>
      </c>
      <c r="AD259" s="26" t="s">
        <v>14</v>
      </c>
      <c r="AF259" t="s">
        <v>974</v>
      </c>
      <c r="AH259" t="s">
        <v>134</v>
      </c>
      <c r="AI259" t="s">
        <v>929</v>
      </c>
      <c r="AK259" t="s">
        <v>661</v>
      </c>
      <c r="AL259" t="s">
        <v>662</v>
      </c>
      <c r="AM259" t="s">
        <v>929</v>
      </c>
      <c r="AN259" s="26" t="s">
        <v>980</v>
      </c>
      <c r="AO259" s="26" t="s">
        <v>32</v>
      </c>
      <c r="AP259" s="26" t="str">
        <f t="shared" si="221"/>
        <v/>
      </c>
      <c r="AQ259" s="26" t="str">
        <f t="shared" si="222"/>
        <v/>
      </c>
      <c r="AR259" s="26">
        <f t="shared" si="223"/>
        <v>3</v>
      </c>
      <c r="AS259" s="26" t="str">
        <f t="shared" si="224"/>
        <v/>
      </c>
      <c r="AT259" s="26" t="str">
        <f t="shared" si="225"/>
        <v/>
      </c>
      <c r="AU259" s="26" t="str">
        <f t="shared" si="226"/>
        <v/>
      </c>
      <c r="AV259" s="26" t="str">
        <f t="shared" si="227"/>
        <v/>
      </c>
      <c r="AW259" s="26" t="str">
        <f t="shared" si="228"/>
        <v/>
      </c>
      <c r="AX259" s="26" t="str">
        <f t="shared" si="229"/>
        <v/>
      </c>
      <c r="AY259" s="26" t="str">
        <f t="shared" si="230"/>
        <v/>
      </c>
      <c r="AZ259" s="26" t="str">
        <f t="shared" si="231"/>
        <v/>
      </c>
      <c r="BA259" s="26" t="str">
        <f t="shared" si="232"/>
        <v/>
      </c>
      <c r="BB259" s="26" t="str">
        <f t="shared" si="233"/>
        <v/>
      </c>
      <c r="BC259" s="26" t="str">
        <f t="shared" si="234"/>
        <v/>
      </c>
      <c r="BD259" s="26" t="str">
        <f t="shared" si="235"/>
        <v/>
      </c>
      <c r="BE259" s="26">
        <f t="shared" si="236"/>
        <v>3</v>
      </c>
      <c r="BF259" s="2">
        <v>1880</v>
      </c>
      <c r="BG259" s="5">
        <f t="shared" si="243"/>
        <v>7.75</v>
      </c>
      <c r="BH259" s="5">
        <f t="shared" si="205"/>
        <v>7</v>
      </c>
      <c r="BI259" s="5">
        <f t="shared" si="244"/>
        <v>10957</v>
      </c>
      <c r="BJ259">
        <v>8</v>
      </c>
      <c r="BK259" s="4">
        <f t="shared" si="206"/>
        <v>217</v>
      </c>
      <c r="BL259" s="3">
        <f t="shared" si="207"/>
        <v>-3</v>
      </c>
      <c r="BM259" s="3">
        <f t="shared" si="208"/>
        <v>-1</v>
      </c>
      <c r="BN259" s="3">
        <f t="shared" si="209"/>
        <v>-1</v>
      </c>
      <c r="BO259" s="3">
        <f t="shared" si="210"/>
        <v>0</v>
      </c>
      <c r="BP259" s="3">
        <f t="shared" si="211"/>
        <v>0</v>
      </c>
      <c r="BQ259" s="3">
        <f t="shared" si="212"/>
        <v>212</v>
      </c>
      <c r="BR259">
        <v>23</v>
      </c>
      <c r="BS259" s="3">
        <f t="shared" si="213"/>
        <v>235</v>
      </c>
      <c r="BT259" s="3">
        <f t="shared" si="245"/>
        <v>0</v>
      </c>
      <c r="BU259" s="3" t="b">
        <f t="shared" si="214"/>
        <v>1</v>
      </c>
      <c r="BV259" s="3">
        <f t="shared" si="215"/>
        <v>1</v>
      </c>
      <c r="BW259" s="3">
        <f t="shared" si="216"/>
        <v>11193</v>
      </c>
      <c r="BX259" s="3">
        <f t="shared" si="217"/>
        <v>0</v>
      </c>
      <c r="BY259" s="3" t="str">
        <f t="shared" si="218"/>
        <v>Mon</v>
      </c>
      <c r="BZ259" s="20" t="str">
        <f t="shared" si="241"/>
        <v>Mon</v>
      </c>
      <c r="CA259" s="3">
        <f t="shared" si="219"/>
        <v>1</v>
      </c>
      <c r="CB259" s="24">
        <f t="shared" si="242"/>
        <v>1</v>
      </c>
      <c r="CD259" t="s">
        <v>503</v>
      </c>
      <c r="CE259" t="s">
        <v>513</v>
      </c>
      <c r="CF259" t="s">
        <v>514</v>
      </c>
      <c r="CH259">
        <v>30</v>
      </c>
      <c r="CI259" s="22">
        <f t="shared" si="249"/>
        <v>8.2191780821917804E-2</v>
      </c>
      <c r="CJ259" t="s">
        <v>297</v>
      </c>
      <c r="CK259" s="2">
        <v>90</v>
      </c>
      <c r="CL259" s="20" t="e">
        <f>#REF!</f>
        <v>#REF!</v>
      </c>
    </row>
    <row r="260" spans="1:90" ht="12.75" customHeight="1">
      <c r="A260" s="2">
        <f t="shared" si="246"/>
        <v>258</v>
      </c>
      <c r="B260" t="s">
        <v>4</v>
      </c>
      <c r="C260">
        <v>1880</v>
      </c>
      <c r="D260" s="3">
        <f t="shared" si="188"/>
        <v>7.75</v>
      </c>
      <c r="E260" s="3">
        <f t="shared" si="189"/>
        <v>7</v>
      </c>
      <c r="F260" s="3">
        <f t="shared" si="190"/>
        <v>10957</v>
      </c>
      <c r="G260">
        <v>8</v>
      </c>
      <c r="H260" s="3">
        <f t="shared" si="191"/>
        <v>217</v>
      </c>
      <c r="I260" s="3">
        <f t="shared" si="192"/>
        <v>-3</v>
      </c>
      <c r="J260" s="3">
        <f t="shared" si="193"/>
        <v>-1</v>
      </c>
      <c r="K260" s="3">
        <f t="shared" si="194"/>
        <v>-1</v>
      </c>
      <c r="L260" s="3">
        <f t="shared" si="195"/>
        <v>0</v>
      </c>
      <c r="M260" s="3">
        <f t="shared" si="196"/>
        <v>0</v>
      </c>
      <c r="N260" s="3">
        <f t="shared" si="197"/>
        <v>212</v>
      </c>
      <c r="O260">
        <v>27</v>
      </c>
      <c r="P260" s="3">
        <f t="shared" si="237"/>
        <v>0</v>
      </c>
      <c r="Q260" s="3">
        <f t="shared" si="238"/>
        <v>239</v>
      </c>
      <c r="R260" s="3" t="b">
        <f t="shared" si="198"/>
        <v>1</v>
      </c>
      <c r="S260" s="3">
        <f t="shared" si="199"/>
        <v>1</v>
      </c>
      <c r="T260" s="3">
        <f t="shared" si="239"/>
        <v>11197</v>
      </c>
      <c r="U260" s="3">
        <f t="shared" si="200"/>
        <v>4</v>
      </c>
      <c r="V260" s="18" t="str">
        <f t="shared" si="201"/>
        <v>Fri</v>
      </c>
      <c r="W260" s="1" t="s">
        <v>8</v>
      </c>
      <c r="X260" s="3">
        <f t="shared" si="247"/>
        <v>10</v>
      </c>
      <c r="Y260" s="3">
        <f t="shared" si="248"/>
        <v>3</v>
      </c>
      <c r="Z260" s="3">
        <f t="shared" si="240"/>
        <v>0</v>
      </c>
      <c r="AA260" s="3">
        <f t="shared" si="204"/>
        <v>11194</v>
      </c>
      <c r="AB260" t="s">
        <v>25</v>
      </c>
      <c r="AC260" t="s">
        <v>34</v>
      </c>
      <c r="AD260" s="26" t="s">
        <v>14</v>
      </c>
      <c r="AH260" t="s">
        <v>134</v>
      </c>
      <c r="AI260" t="s">
        <v>929</v>
      </c>
      <c r="AK260" t="s">
        <v>932</v>
      </c>
      <c r="AL260" t="s">
        <v>659</v>
      </c>
      <c r="AM260" t="s">
        <v>929</v>
      </c>
      <c r="AN260" s="26" t="s">
        <v>979</v>
      </c>
      <c r="AO260" s="26" t="s">
        <v>24</v>
      </c>
      <c r="AP260" s="26">
        <f t="shared" si="221"/>
        <v>1</v>
      </c>
      <c r="AQ260" s="26" t="str">
        <f t="shared" si="222"/>
        <v/>
      </c>
      <c r="AR260" s="26" t="str">
        <f t="shared" si="223"/>
        <v/>
      </c>
      <c r="AS260" s="26" t="str">
        <f t="shared" si="224"/>
        <v/>
      </c>
      <c r="AT260" s="26" t="str">
        <f t="shared" si="225"/>
        <v/>
      </c>
      <c r="AU260" s="26" t="str">
        <f t="shared" si="226"/>
        <v/>
      </c>
      <c r="AV260" s="26" t="str">
        <f t="shared" si="227"/>
        <v/>
      </c>
      <c r="AW260" s="26" t="str">
        <f t="shared" si="228"/>
        <v/>
      </c>
      <c r="AX260" s="26" t="str">
        <f t="shared" si="229"/>
        <v/>
      </c>
      <c r="AY260" s="26" t="str">
        <f t="shared" si="230"/>
        <v/>
      </c>
      <c r="AZ260" s="26" t="str">
        <f t="shared" si="231"/>
        <v/>
      </c>
      <c r="BA260" s="26" t="str">
        <f t="shared" si="232"/>
        <v/>
      </c>
      <c r="BB260" s="26" t="str">
        <f t="shared" si="233"/>
        <v/>
      </c>
      <c r="BC260" s="26" t="str">
        <f t="shared" si="234"/>
        <v/>
      </c>
      <c r="BD260" s="26" t="str">
        <f t="shared" si="235"/>
        <v/>
      </c>
      <c r="BE260" s="26">
        <f t="shared" si="236"/>
        <v>1</v>
      </c>
      <c r="BF260" s="2">
        <v>1880</v>
      </c>
      <c r="BG260" s="5">
        <f t="shared" si="243"/>
        <v>7.75</v>
      </c>
      <c r="BH260" s="5">
        <f t="shared" si="205"/>
        <v>7</v>
      </c>
      <c r="BI260" s="5">
        <f t="shared" si="244"/>
        <v>10957</v>
      </c>
      <c r="BJ260">
        <v>8</v>
      </c>
      <c r="BK260" s="4">
        <f t="shared" si="206"/>
        <v>217</v>
      </c>
      <c r="BL260" s="3">
        <f t="shared" si="207"/>
        <v>-3</v>
      </c>
      <c r="BM260" s="3">
        <f t="shared" si="208"/>
        <v>-1</v>
      </c>
      <c r="BN260" s="3">
        <f t="shared" si="209"/>
        <v>-1</v>
      </c>
      <c r="BO260" s="3">
        <f t="shared" si="210"/>
        <v>0</v>
      </c>
      <c r="BP260" s="3">
        <f t="shared" si="211"/>
        <v>0</v>
      </c>
      <c r="BQ260" s="3">
        <f t="shared" si="212"/>
        <v>212</v>
      </c>
      <c r="BR260">
        <v>23</v>
      </c>
      <c r="BS260" s="3">
        <f t="shared" si="213"/>
        <v>235</v>
      </c>
      <c r="BT260" s="3">
        <f t="shared" si="245"/>
        <v>0</v>
      </c>
      <c r="BU260" s="3" t="b">
        <f t="shared" si="214"/>
        <v>1</v>
      </c>
      <c r="BV260" s="3">
        <f t="shared" si="215"/>
        <v>1</v>
      </c>
      <c r="BW260" s="3">
        <f t="shared" si="216"/>
        <v>11193</v>
      </c>
      <c r="BX260" s="3">
        <f t="shared" si="217"/>
        <v>0</v>
      </c>
      <c r="BY260" s="3" t="str">
        <f t="shared" si="218"/>
        <v>Mon</v>
      </c>
      <c r="BZ260" s="20" t="str">
        <f t="shared" si="241"/>
        <v>Mon</v>
      </c>
      <c r="CA260" s="3">
        <f t="shared" si="219"/>
        <v>1</v>
      </c>
      <c r="CB260" s="24">
        <f t="shared" si="242"/>
        <v>1</v>
      </c>
      <c r="CD260" t="s">
        <v>503</v>
      </c>
      <c r="CE260" t="s">
        <v>517</v>
      </c>
      <c r="CF260" t="s">
        <v>508</v>
      </c>
      <c r="CG260">
        <v>60</v>
      </c>
      <c r="CH260">
        <v>7</v>
      </c>
      <c r="CI260" s="22">
        <f t="shared" si="249"/>
        <v>1.9178082191780823E-2</v>
      </c>
      <c r="CJ260" t="s">
        <v>297</v>
      </c>
      <c r="CK260" s="2">
        <v>90</v>
      </c>
      <c r="CL260" s="20" t="e">
        <f>#REF!</f>
        <v>#REF!</v>
      </c>
    </row>
    <row r="261" spans="1:90" ht="12.75" customHeight="1">
      <c r="A261" s="2">
        <f t="shared" si="246"/>
        <v>259</v>
      </c>
      <c r="B261" t="s">
        <v>4</v>
      </c>
      <c r="C261">
        <v>1880</v>
      </c>
      <c r="D261" s="3">
        <f t="shared" si="188"/>
        <v>7.75</v>
      </c>
      <c r="E261" s="3">
        <f t="shared" si="189"/>
        <v>7</v>
      </c>
      <c r="F261" s="3">
        <f t="shared" si="190"/>
        <v>10957</v>
      </c>
      <c r="G261">
        <v>8</v>
      </c>
      <c r="H261" s="3">
        <f t="shared" si="191"/>
        <v>217</v>
      </c>
      <c r="I261" s="3">
        <f t="shared" si="192"/>
        <v>-3</v>
      </c>
      <c r="J261" s="3">
        <f t="shared" si="193"/>
        <v>-1</v>
      </c>
      <c r="K261" s="3">
        <f t="shared" si="194"/>
        <v>-1</v>
      </c>
      <c r="L261" s="3">
        <f t="shared" si="195"/>
        <v>0</v>
      </c>
      <c r="M261" s="3">
        <f t="shared" si="196"/>
        <v>0</v>
      </c>
      <c r="N261" s="3">
        <f t="shared" si="197"/>
        <v>212</v>
      </c>
      <c r="O261">
        <v>27</v>
      </c>
      <c r="P261" s="3">
        <f t="shared" si="237"/>
        <v>0</v>
      </c>
      <c r="Q261" s="3">
        <f t="shared" si="238"/>
        <v>239</v>
      </c>
      <c r="R261" s="3" t="b">
        <f t="shared" si="198"/>
        <v>1</v>
      </c>
      <c r="S261" s="3">
        <f t="shared" si="199"/>
        <v>1</v>
      </c>
      <c r="T261" s="3">
        <f t="shared" si="239"/>
        <v>11197</v>
      </c>
      <c r="U261" s="3">
        <f t="shared" si="200"/>
        <v>4</v>
      </c>
      <c r="V261" s="18" t="str">
        <f t="shared" si="201"/>
        <v>Fri</v>
      </c>
      <c r="W261" s="1" t="s">
        <v>8</v>
      </c>
      <c r="X261" s="3">
        <f t="shared" si="247"/>
        <v>10</v>
      </c>
      <c r="Y261" s="3">
        <f t="shared" si="248"/>
        <v>3</v>
      </c>
      <c r="Z261" s="3">
        <f t="shared" si="240"/>
        <v>0</v>
      </c>
      <c r="AA261" s="3">
        <f t="shared" si="204"/>
        <v>11194</v>
      </c>
      <c r="AB261" t="s">
        <v>657</v>
      </c>
      <c r="AC261" t="s">
        <v>103</v>
      </c>
      <c r="AD261" s="26" t="s">
        <v>14</v>
      </c>
      <c r="AK261" t="s">
        <v>658</v>
      </c>
      <c r="AN261" s="26" t="s">
        <v>979</v>
      </c>
      <c r="AO261" s="26" t="s">
        <v>24</v>
      </c>
      <c r="AP261" s="26">
        <f t="shared" si="221"/>
        <v>1</v>
      </c>
      <c r="AQ261" s="26" t="str">
        <f t="shared" si="222"/>
        <v/>
      </c>
      <c r="AR261" s="26" t="str">
        <f t="shared" si="223"/>
        <v/>
      </c>
      <c r="AS261" s="26" t="str">
        <f t="shared" si="224"/>
        <v/>
      </c>
      <c r="AT261" s="26" t="str">
        <f t="shared" si="225"/>
        <v/>
      </c>
      <c r="AU261" s="26" t="str">
        <f t="shared" si="226"/>
        <v/>
      </c>
      <c r="AV261" s="26" t="str">
        <f t="shared" si="227"/>
        <v/>
      </c>
      <c r="AW261" s="26" t="str">
        <f t="shared" si="228"/>
        <v/>
      </c>
      <c r="AX261" s="26" t="str">
        <f t="shared" si="229"/>
        <v/>
      </c>
      <c r="AY261" s="26" t="str">
        <f t="shared" si="230"/>
        <v/>
      </c>
      <c r="AZ261" s="26" t="str">
        <f t="shared" si="231"/>
        <v/>
      </c>
      <c r="BA261" s="26" t="str">
        <f t="shared" si="232"/>
        <v/>
      </c>
      <c r="BB261" s="26" t="str">
        <f t="shared" si="233"/>
        <v/>
      </c>
      <c r="BC261" s="26" t="str">
        <f t="shared" si="234"/>
        <v/>
      </c>
      <c r="BD261" s="26" t="str">
        <f t="shared" si="235"/>
        <v/>
      </c>
      <c r="BE261" s="26">
        <f t="shared" si="236"/>
        <v>1</v>
      </c>
      <c r="BF261" s="2">
        <v>1880</v>
      </c>
      <c r="BG261" s="5">
        <f t="shared" si="243"/>
        <v>7.75</v>
      </c>
      <c r="BH261" s="5">
        <f t="shared" si="205"/>
        <v>7</v>
      </c>
      <c r="BI261" s="5">
        <f t="shared" si="244"/>
        <v>10957</v>
      </c>
      <c r="BJ261">
        <v>8</v>
      </c>
      <c r="BK261" s="4">
        <f t="shared" si="206"/>
        <v>217</v>
      </c>
      <c r="BL261" s="3">
        <f t="shared" si="207"/>
        <v>-3</v>
      </c>
      <c r="BM261" s="3">
        <f t="shared" si="208"/>
        <v>-1</v>
      </c>
      <c r="BN261" s="3">
        <f t="shared" si="209"/>
        <v>-1</v>
      </c>
      <c r="BO261" s="3">
        <f t="shared" si="210"/>
        <v>0</v>
      </c>
      <c r="BP261" s="3">
        <f t="shared" si="211"/>
        <v>0</v>
      </c>
      <c r="BQ261" s="3">
        <f t="shared" si="212"/>
        <v>212</v>
      </c>
      <c r="BR261">
        <v>23</v>
      </c>
      <c r="BS261" s="3">
        <f t="shared" si="213"/>
        <v>235</v>
      </c>
      <c r="BT261" s="3">
        <f t="shared" si="245"/>
        <v>0</v>
      </c>
      <c r="BU261" s="3" t="b">
        <f t="shared" si="214"/>
        <v>1</v>
      </c>
      <c r="BV261" s="3">
        <f t="shared" si="215"/>
        <v>1</v>
      </c>
      <c r="BW261" s="3">
        <f t="shared" si="216"/>
        <v>11193</v>
      </c>
      <c r="BX261" s="3">
        <f t="shared" si="217"/>
        <v>0</v>
      </c>
      <c r="BY261" s="3" t="str">
        <f t="shared" si="218"/>
        <v>Mon</v>
      </c>
      <c r="BZ261" s="20" t="str">
        <f t="shared" si="241"/>
        <v>Mon</v>
      </c>
      <c r="CA261" s="3">
        <f t="shared" si="219"/>
        <v>1</v>
      </c>
      <c r="CB261" s="24">
        <f t="shared" si="242"/>
        <v>1</v>
      </c>
      <c r="CD261" t="s">
        <v>503</v>
      </c>
      <c r="CE261" t="s">
        <v>517</v>
      </c>
      <c r="CF261" t="s">
        <v>508</v>
      </c>
      <c r="CG261">
        <v>60</v>
      </c>
      <c r="CH261">
        <v>7</v>
      </c>
      <c r="CI261" s="22">
        <f t="shared" si="249"/>
        <v>1.9178082191780823E-2</v>
      </c>
      <c r="CJ261" t="s">
        <v>297</v>
      </c>
      <c r="CK261" s="2">
        <v>90</v>
      </c>
      <c r="CL261" s="20" t="e">
        <f>#REF!</f>
        <v>#REF!</v>
      </c>
    </row>
    <row r="262" spans="1:90" ht="12.75" customHeight="1">
      <c r="A262" s="2">
        <f t="shared" si="246"/>
        <v>260</v>
      </c>
      <c r="B262" t="s">
        <v>4</v>
      </c>
      <c r="C262">
        <v>1880</v>
      </c>
      <c r="D262" s="3">
        <f t="shared" si="188"/>
        <v>7.75</v>
      </c>
      <c r="E262" s="3">
        <f t="shared" si="189"/>
        <v>7</v>
      </c>
      <c r="F262" s="3">
        <f t="shared" si="190"/>
        <v>10957</v>
      </c>
      <c r="G262">
        <v>10</v>
      </c>
      <c r="H262" s="3">
        <f t="shared" si="191"/>
        <v>279</v>
      </c>
      <c r="I262" s="3">
        <f t="shared" si="192"/>
        <v>-3</v>
      </c>
      <c r="J262" s="3">
        <f t="shared" si="193"/>
        <v>-1</v>
      </c>
      <c r="K262" s="3">
        <f t="shared" si="194"/>
        <v>-1</v>
      </c>
      <c r="L262" s="3">
        <f t="shared" si="195"/>
        <v>-1</v>
      </c>
      <c r="M262" s="3">
        <f t="shared" si="196"/>
        <v>0</v>
      </c>
      <c r="N262" s="3">
        <f t="shared" si="197"/>
        <v>273</v>
      </c>
      <c r="O262">
        <v>1</v>
      </c>
      <c r="P262" s="3">
        <f t="shared" si="237"/>
        <v>0</v>
      </c>
      <c r="Q262" s="3">
        <f t="shared" si="238"/>
        <v>274</v>
      </c>
      <c r="R262" s="3" t="b">
        <f t="shared" si="198"/>
        <v>1</v>
      </c>
      <c r="S262" s="3">
        <f t="shared" si="199"/>
        <v>1</v>
      </c>
      <c r="T262" s="3">
        <f t="shared" si="239"/>
        <v>11232</v>
      </c>
      <c r="U262" s="3">
        <f t="shared" si="200"/>
        <v>4</v>
      </c>
      <c r="V262" s="18" t="str">
        <f t="shared" si="201"/>
        <v>Fri</v>
      </c>
      <c r="W262" s="1" t="s">
        <v>5</v>
      </c>
      <c r="X262" s="3">
        <f t="shared" si="247"/>
        <v>13</v>
      </c>
      <c r="Y262" s="3">
        <f t="shared" si="248"/>
        <v>4</v>
      </c>
      <c r="Z262" s="3">
        <f t="shared" si="240"/>
        <v>0</v>
      </c>
      <c r="AA262" s="3">
        <f t="shared" si="204"/>
        <v>11228</v>
      </c>
      <c r="AB262" t="s">
        <v>444</v>
      </c>
      <c r="AC262" t="s">
        <v>64</v>
      </c>
      <c r="AD262" s="26" t="s">
        <v>14</v>
      </c>
      <c r="AH262" t="s">
        <v>206</v>
      </c>
      <c r="AI262" t="s">
        <v>929</v>
      </c>
      <c r="AJ262" t="s">
        <v>73</v>
      </c>
      <c r="AK262" t="s">
        <v>685</v>
      </c>
      <c r="AN262" s="31" t="s">
        <v>982</v>
      </c>
      <c r="AO262" s="26" t="s">
        <v>57</v>
      </c>
      <c r="AP262" s="26" t="str">
        <f t="shared" si="221"/>
        <v/>
      </c>
      <c r="AQ262" s="26" t="str">
        <f t="shared" si="222"/>
        <v/>
      </c>
      <c r="AR262" s="26" t="str">
        <f t="shared" si="223"/>
        <v/>
      </c>
      <c r="AS262" s="26" t="str">
        <f t="shared" si="224"/>
        <v/>
      </c>
      <c r="AT262" s="26">
        <f t="shared" si="225"/>
        <v>5</v>
      </c>
      <c r="AU262" s="26" t="str">
        <f t="shared" si="226"/>
        <v/>
      </c>
      <c r="AV262" s="26" t="str">
        <f t="shared" si="227"/>
        <v/>
      </c>
      <c r="AW262" s="26" t="str">
        <f t="shared" si="228"/>
        <v/>
      </c>
      <c r="AX262" s="26" t="str">
        <f t="shared" si="229"/>
        <v/>
      </c>
      <c r="AY262" s="26" t="str">
        <f t="shared" si="230"/>
        <v/>
      </c>
      <c r="AZ262" s="26" t="str">
        <f t="shared" si="231"/>
        <v/>
      </c>
      <c r="BA262" s="26" t="str">
        <f t="shared" si="232"/>
        <v/>
      </c>
      <c r="BB262" s="26" t="str">
        <f t="shared" si="233"/>
        <v/>
      </c>
      <c r="BC262" s="26" t="str">
        <f t="shared" si="234"/>
        <v/>
      </c>
      <c r="BD262" s="26" t="str">
        <f t="shared" si="235"/>
        <v/>
      </c>
      <c r="BE262" s="26">
        <f t="shared" si="236"/>
        <v>5</v>
      </c>
      <c r="BF262" s="2">
        <v>1880</v>
      </c>
      <c r="BG262" s="5">
        <f t="shared" si="243"/>
        <v>7.75</v>
      </c>
      <c r="BH262" s="5">
        <f t="shared" si="205"/>
        <v>7</v>
      </c>
      <c r="BI262" s="5">
        <f t="shared" si="244"/>
        <v>10957</v>
      </c>
      <c r="BJ262">
        <v>9</v>
      </c>
      <c r="BK262" s="4">
        <f t="shared" si="206"/>
        <v>248</v>
      </c>
      <c r="BL262" s="3">
        <f t="shared" si="207"/>
        <v>-3</v>
      </c>
      <c r="BM262" s="3">
        <f t="shared" si="208"/>
        <v>-1</v>
      </c>
      <c r="BN262" s="3">
        <f t="shared" si="209"/>
        <v>-1</v>
      </c>
      <c r="BO262" s="3">
        <f t="shared" si="210"/>
        <v>0</v>
      </c>
      <c r="BP262" s="3">
        <f t="shared" si="211"/>
        <v>0</v>
      </c>
      <c r="BQ262" s="3">
        <f t="shared" si="212"/>
        <v>243</v>
      </c>
      <c r="BR262">
        <v>24</v>
      </c>
      <c r="BS262" s="3">
        <f t="shared" si="213"/>
        <v>267</v>
      </c>
      <c r="BT262" s="3">
        <f t="shared" si="245"/>
        <v>0</v>
      </c>
      <c r="BU262" s="3" t="b">
        <f t="shared" si="214"/>
        <v>1</v>
      </c>
      <c r="BV262" s="3">
        <f t="shared" si="215"/>
        <v>1</v>
      </c>
      <c r="BW262" s="3">
        <f t="shared" si="216"/>
        <v>11225</v>
      </c>
      <c r="BX262" s="3">
        <f t="shared" si="217"/>
        <v>4</v>
      </c>
      <c r="BY262" s="3" t="str">
        <f t="shared" si="218"/>
        <v>Fri</v>
      </c>
      <c r="BZ262" s="20" t="str">
        <f t="shared" si="241"/>
        <v>Fri</v>
      </c>
      <c r="CA262" s="3">
        <f t="shared" si="219"/>
        <v>3</v>
      </c>
      <c r="CB262" s="24">
        <f t="shared" si="242"/>
        <v>3</v>
      </c>
      <c r="CC262" t="s">
        <v>585</v>
      </c>
      <c r="CD262" t="s">
        <v>509</v>
      </c>
      <c r="CE262" t="s">
        <v>502</v>
      </c>
      <c r="CI262" s="22">
        <f t="shared" si="249"/>
        <v>0</v>
      </c>
      <c r="CJ262" t="s">
        <v>297</v>
      </c>
      <c r="CK262" s="2">
        <v>92</v>
      </c>
      <c r="CL262" s="20" t="e">
        <f>#REF!</f>
        <v>#REF!</v>
      </c>
    </row>
    <row r="263" spans="1:90" ht="12.75" hidden="1" customHeight="1">
      <c r="A263" s="2">
        <f t="shared" si="246"/>
        <v>261</v>
      </c>
      <c r="B263" t="s">
        <v>4</v>
      </c>
      <c r="C263">
        <v>1880</v>
      </c>
      <c r="D263" s="3">
        <f t="shared" ref="D263:D326" si="250">((C263-1850)+1)/4</f>
        <v>7.75</v>
      </c>
      <c r="E263" s="3">
        <f t="shared" ref="E263:E326" si="251">INT(D263)</f>
        <v>7</v>
      </c>
      <c r="F263" s="3">
        <f t="shared" ref="F263:F326" si="252">((C263-1850)*365)+E263</f>
        <v>10957</v>
      </c>
      <c r="G263">
        <v>10</v>
      </c>
      <c r="H263" s="3">
        <f t="shared" ref="H263:H326" si="253">(G263-1)*31</f>
        <v>279</v>
      </c>
      <c r="I263" s="3">
        <f t="shared" ref="I263:I326" si="254">IF($G263&gt;2,-3,0)</f>
        <v>-3</v>
      </c>
      <c r="J263" s="3">
        <f t="shared" ref="J263:J326" si="255">IF($G263&gt;4,-1,0)</f>
        <v>-1</v>
      </c>
      <c r="K263" s="3">
        <f t="shared" ref="K263:K326" si="256">IF($G263&gt;6,-1,0)</f>
        <v>-1</v>
      </c>
      <c r="L263" s="3">
        <f t="shared" ref="L263:L326" si="257">IF($G263&gt;9,-1,0)</f>
        <v>-1</v>
      </c>
      <c r="M263" s="3">
        <f t="shared" ref="M263:M326" si="258">IF($G263&gt;11,-1,0)</f>
        <v>0</v>
      </c>
      <c r="N263" s="3">
        <f t="shared" ref="N263:N326" si="259">SUM(H263:M263)</f>
        <v>273</v>
      </c>
      <c r="O263">
        <v>1</v>
      </c>
      <c r="P263" s="3">
        <f t="shared" si="237"/>
        <v>0</v>
      </c>
      <c r="Q263" s="3">
        <f t="shared" si="238"/>
        <v>274</v>
      </c>
      <c r="R263" s="3" t="b">
        <f t="shared" ref="R263:R326" si="260">AND(P263=0,Q263&gt;59)</f>
        <v>1</v>
      </c>
      <c r="S263" s="3">
        <f t="shared" ref="S263:S326" si="261">IF(R263=TRUE,1,0)</f>
        <v>1</v>
      </c>
      <c r="T263" s="3">
        <f t="shared" si="239"/>
        <v>11232</v>
      </c>
      <c r="U263" s="3">
        <f t="shared" ref="U263:U326" si="262">MOD(T263,7)</f>
        <v>4</v>
      </c>
      <c r="V263" s="18" t="str">
        <f t="shared" ref="V263:V326" si="263">MID("MonTueWedThuFriSatSun",U263*3+1,3)</f>
        <v>Fri</v>
      </c>
      <c r="W263" s="1" t="s">
        <v>5</v>
      </c>
      <c r="X263" s="3">
        <f t="shared" si="247"/>
        <v>13</v>
      </c>
      <c r="Y263" s="3">
        <f t="shared" si="248"/>
        <v>4</v>
      </c>
      <c r="Z263" s="3">
        <f t="shared" si="240"/>
        <v>0</v>
      </c>
      <c r="AA263" s="3">
        <f t="shared" ref="AA263:AA326" si="264">T263-Y263+Z263</f>
        <v>11228</v>
      </c>
      <c r="AB263" t="s">
        <v>680</v>
      </c>
      <c r="AC263" t="s">
        <v>20</v>
      </c>
      <c r="AD263" s="26" t="s">
        <v>14</v>
      </c>
      <c r="AE263" t="s">
        <v>692</v>
      </c>
      <c r="AF263" t="s">
        <v>970</v>
      </c>
      <c r="AG263" s="27" t="s">
        <v>889</v>
      </c>
      <c r="AK263" t="s">
        <v>688</v>
      </c>
      <c r="AN263" s="26" t="s">
        <v>981</v>
      </c>
      <c r="AO263" s="26" t="s">
        <v>114</v>
      </c>
      <c r="AP263" s="26" t="str">
        <f t="shared" si="221"/>
        <v/>
      </c>
      <c r="AQ263" s="26" t="str">
        <f t="shared" si="222"/>
        <v/>
      </c>
      <c r="AR263" s="26" t="str">
        <f t="shared" si="223"/>
        <v/>
      </c>
      <c r="AS263" s="26" t="str">
        <f t="shared" si="224"/>
        <v/>
      </c>
      <c r="AT263" s="26" t="str">
        <f t="shared" si="225"/>
        <v/>
      </c>
      <c r="AU263" s="26">
        <f t="shared" si="226"/>
        <v>6</v>
      </c>
      <c r="AV263" s="26" t="str">
        <f t="shared" si="227"/>
        <v/>
      </c>
      <c r="AW263" s="26" t="str">
        <f t="shared" si="228"/>
        <v/>
      </c>
      <c r="AX263" s="26" t="str">
        <f t="shared" si="229"/>
        <v/>
      </c>
      <c r="AY263" s="26" t="str">
        <f t="shared" si="230"/>
        <v/>
      </c>
      <c r="AZ263" s="26" t="str">
        <f t="shared" si="231"/>
        <v/>
      </c>
      <c r="BA263" s="26" t="str">
        <f t="shared" si="232"/>
        <v/>
      </c>
      <c r="BB263" s="26" t="str">
        <f t="shared" si="233"/>
        <v/>
      </c>
      <c r="BC263" s="26" t="str">
        <f t="shared" si="234"/>
        <v/>
      </c>
      <c r="BD263" s="26" t="str">
        <f t="shared" si="235"/>
        <v/>
      </c>
      <c r="BE263" s="26">
        <f t="shared" si="236"/>
        <v>6</v>
      </c>
      <c r="BG263" s="5">
        <f t="shared" si="243"/>
        <v>-462.25</v>
      </c>
      <c r="BH263" s="5">
        <f t="shared" ref="BH263:BH326" si="265">INT(BG263)</f>
        <v>-463</v>
      </c>
      <c r="BI263" s="5">
        <f t="shared" si="244"/>
        <v>-675713</v>
      </c>
      <c r="BK263" s="4">
        <f t="shared" ref="BK263:BK326" si="266">(BJ263-1)*31</f>
        <v>-31</v>
      </c>
      <c r="BL263" s="3">
        <f t="shared" ref="BL263:BL326" si="267">IF(BJ263&gt;2,-3,0)</f>
        <v>0</v>
      </c>
      <c r="BM263" s="3">
        <f t="shared" ref="BM263:BM326" si="268">IF(BJ263&gt;4,-1,0)</f>
        <v>0</v>
      </c>
      <c r="BN263" s="3">
        <f t="shared" ref="BN263:BN326" si="269">IF(BJ263&gt;6,-1,0)</f>
        <v>0</v>
      </c>
      <c r="BO263" s="3">
        <f t="shared" ref="BO263:BO326" si="270">IF(BJ263&gt;9,-1,0)</f>
        <v>0</v>
      </c>
      <c r="BP263" s="3">
        <f t="shared" ref="BP263:BP326" si="271">IF(BJ263&gt;11,-1,0)</f>
        <v>0</v>
      </c>
      <c r="BQ263" s="3">
        <f t="shared" ref="BQ263:BQ326" si="272">SUM(BK263:BP263)</f>
        <v>-31</v>
      </c>
      <c r="BS263" s="3">
        <f t="shared" ref="BS263:BS326" si="273">BQ263+BR263</f>
        <v>-31</v>
      </c>
      <c r="BT263" s="3">
        <f t="shared" si="245"/>
        <v>0</v>
      </c>
      <c r="BU263" s="3" t="b">
        <f t="shared" ref="BU263:BU326" si="274">AND(BT263=0,BS263&gt;59)</f>
        <v>0</v>
      </c>
      <c r="BV263" s="3">
        <f t="shared" ref="BV263:BV326" si="275">IF(BU263=TRUE,1,0)</f>
        <v>0</v>
      </c>
      <c r="BW263" s="3">
        <f t="shared" ref="BW263:BW326" si="276">SUM(BI263,BS263,BV263)</f>
        <v>-675744</v>
      </c>
      <c r="BX263" s="3">
        <f t="shared" ref="BX263:BX326" si="277">MOD(BW263,7)</f>
        <v>1</v>
      </c>
      <c r="BY263" s="3" t="str">
        <f t="shared" ref="BY263:BY326" si="278">MID("MonTueWedThuFriSatSun",BX263*3+1,3)</f>
        <v>Tue</v>
      </c>
      <c r="BZ263" s="20" t="str">
        <f t="shared" si="241"/>
        <v/>
      </c>
      <c r="CA263" s="3">
        <f t="shared" ref="CA263:CA326" si="279">AA263-BW263</f>
        <v>686972</v>
      </c>
      <c r="CB263" s="24" t="str">
        <f t="shared" si="242"/>
        <v/>
      </c>
      <c r="CD263" t="s">
        <v>503</v>
      </c>
      <c r="CE263" t="s">
        <v>504</v>
      </c>
      <c r="CF263" t="s">
        <v>689</v>
      </c>
      <c r="CG263">
        <v>30</v>
      </c>
      <c r="CI263" s="22">
        <f t="shared" si="249"/>
        <v>0</v>
      </c>
      <c r="CJ263" t="s">
        <v>297</v>
      </c>
      <c r="CK263" s="2">
        <v>92</v>
      </c>
      <c r="CL263" s="20" t="e">
        <f>#REF!</f>
        <v>#REF!</v>
      </c>
    </row>
    <row r="264" spans="1:90" ht="12.75" hidden="1" customHeight="1">
      <c r="A264" s="2">
        <f t="shared" si="246"/>
        <v>262</v>
      </c>
      <c r="B264" t="s">
        <v>4</v>
      </c>
      <c r="C264">
        <v>1880</v>
      </c>
      <c r="D264" s="3">
        <f t="shared" si="250"/>
        <v>7.75</v>
      </c>
      <c r="E264" s="3">
        <f t="shared" si="251"/>
        <v>7</v>
      </c>
      <c r="F264" s="3">
        <f t="shared" si="252"/>
        <v>10957</v>
      </c>
      <c r="G264">
        <v>10</v>
      </c>
      <c r="H264" s="3">
        <f t="shared" si="253"/>
        <v>279</v>
      </c>
      <c r="I264" s="3">
        <f t="shared" si="254"/>
        <v>-3</v>
      </c>
      <c r="J264" s="3">
        <f t="shared" si="255"/>
        <v>-1</v>
      </c>
      <c r="K264" s="3">
        <f t="shared" si="256"/>
        <v>-1</v>
      </c>
      <c r="L264" s="3">
        <f t="shared" si="257"/>
        <v>-1</v>
      </c>
      <c r="M264" s="3">
        <f t="shared" si="258"/>
        <v>0</v>
      </c>
      <c r="N264" s="3">
        <f t="shared" si="259"/>
        <v>273</v>
      </c>
      <c r="O264">
        <v>1</v>
      </c>
      <c r="P264" s="3">
        <f t="shared" si="237"/>
        <v>0</v>
      </c>
      <c r="Q264" s="3">
        <f t="shared" si="238"/>
        <v>274</v>
      </c>
      <c r="R264" s="3" t="b">
        <f t="shared" si="260"/>
        <v>1</v>
      </c>
      <c r="S264" s="3">
        <f t="shared" si="261"/>
        <v>1</v>
      </c>
      <c r="T264" s="3">
        <f t="shared" si="239"/>
        <v>11232</v>
      </c>
      <c r="U264" s="3">
        <f t="shared" si="262"/>
        <v>4</v>
      </c>
      <c r="V264" s="18" t="str">
        <f t="shared" si="263"/>
        <v>Fri</v>
      </c>
      <c r="W264" s="1" t="s">
        <v>5</v>
      </c>
      <c r="X264" s="3">
        <f t="shared" si="247"/>
        <v>13</v>
      </c>
      <c r="Y264" s="3">
        <f t="shared" si="248"/>
        <v>4</v>
      </c>
      <c r="Z264" s="3">
        <f t="shared" si="240"/>
        <v>0</v>
      </c>
      <c r="AA264" s="3">
        <f t="shared" si="264"/>
        <v>11228</v>
      </c>
      <c r="AB264" t="s">
        <v>686</v>
      </c>
      <c r="AC264" t="s">
        <v>152</v>
      </c>
      <c r="AD264" s="26" t="s">
        <v>14</v>
      </c>
      <c r="AE264" t="s">
        <v>693</v>
      </c>
      <c r="AF264" t="s">
        <v>974</v>
      </c>
      <c r="AG264" s="27" t="s">
        <v>889</v>
      </c>
      <c r="AK264" t="s">
        <v>688</v>
      </c>
      <c r="AN264" s="26" t="s">
        <v>981</v>
      </c>
      <c r="AO264" s="26" t="s">
        <v>114</v>
      </c>
      <c r="AP264" s="26" t="str">
        <f t="shared" ref="AP264:AP327" si="280">IF(AO264="Drunkenness",1,"")</f>
        <v/>
      </c>
      <c r="AQ264" s="26" t="str">
        <f t="shared" ref="AQ264:AQ327" si="281">IF(AO264="Theft",2,"")</f>
        <v/>
      </c>
      <c r="AR264" s="26" t="str">
        <f t="shared" ref="AR264:AR327" si="282">IF(AO264="vagrant or beggar",3,"")</f>
        <v/>
      </c>
      <c r="AS264" s="26" t="str">
        <f t="shared" ref="AS264:AS327" si="283">IF(AO264="Assault",4,"")</f>
        <v/>
      </c>
      <c r="AT264" s="26" t="str">
        <f t="shared" ref="AT264:AT327" si="284">IF(AO264="Criminal damage",5,"")</f>
        <v/>
      </c>
      <c r="AU264" s="26">
        <f t="shared" ref="AU264:AU327" si="285">IF(AO264="School",6,"")</f>
        <v>6</v>
      </c>
      <c r="AV264" s="26" t="str">
        <f t="shared" ref="AV264:AV327" si="286">IF(AO264="sexual",7,"")</f>
        <v/>
      </c>
      <c r="AW264" s="26" t="str">
        <f t="shared" ref="AW264:AW327" si="287">IF(AO264="dog licence",8,"")</f>
        <v/>
      </c>
      <c r="AX264" s="26" t="str">
        <f t="shared" ref="AX264:AX327" si="288">IF(AO264="animals",9,"")</f>
        <v/>
      </c>
      <c r="AY264" s="26" t="str">
        <f t="shared" ref="AY264:AY327" si="289">IF(AO264="maintenance",10,"")</f>
        <v/>
      </c>
      <c r="AZ264" s="26" t="str">
        <f t="shared" ref="AZ264:AZ327" si="290">IF(AO264="Poaching",11,"")</f>
        <v/>
      </c>
      <c r="BA264" s="26" t="str">
        <f t="shared" ref="BA264:BA327" si="291">IF(AO264="driving",12,"")</f>
        <v/>
      </c>
      <c r="BB264" s="26" t="str">
        <f t="shared" ref="BB264:BB327" si="292">IF(AO264="disorderly",13,"")</f>
        <v/>
      </c>
      <c r="BC264" s="26" t="str">
        <f t="shared" ref="BC264:BC327" si="293">IF(AO264="public health",14,"")</f>
        <v/>
      </c>
      <c r="BD264" s="26" t="str">
        <f t="shared" ref="BD264:BD327" si="294">IF(AP264="other",15,"")</f>
        <v/>
      </c>
      <c r="BE264" s="26">
        <f t="shared" ref="BE264:BE327" si="295">SUM(AP264:BC264)</f>
        <v>6</v>
      </c>
      <c r="BG264" s="5">
        <f t="shared" si="243"/>
        <v>-462.25</v>
      </c>
      <c r="BH264" s="5">
        <f t="shared" si="265"/>
        <v>-463</v>
      </c>
      <c r="BI264" s="5">
        <f t="shared" si="244"/>
        <v>-675713</v>
      </c>
      <c r="BK264" s="4">
        <f t="shared" si="266"/>
        <v>-31</v>
      </c>
      <c r="BL264" s="3">
        <f t="shared" si="267"/>
        <v>0</v>
      </c>
      <c r="BM264" s="3">
        <f t="shared" si="268"/>
        <v>0</v>
      </c>
      <c r="BN264" s="3">
        <f t="shared" si="269"/>
        <v>0</v>
      </c>
      <c r="BO264" s="3">
        <f t="shared" si="270"/>
        <v>0</v>
      </c>
      <c r="BP264" s="3">
        <f t="shared" si="271"/>
        <v>0</v>
      </c>
      <c r="BQ264" s="3">
        <f t="shared" si="272"/>
        <v>-31</v>
      </c>
      <c r="BS264" s="3">
        <f t="shared" si="273"/>
        <v>-31</v>
      </c>
      <c r="BT264" s="3">
        <f t="shared" si="245"/>
        <v>0</v>
      </c>
      <c r="BU264" s="3" t="b">
        <f t="shared" si="274"/>
        <v>0</v>
      </c>
      <c r="BV264" s="3">
        <f t="shared" si="275"/>
        <v>0</v>
      </c>
      <c r="BW264" s="3">
        <f t="shared" si="276"/>
        <v>-675744</v>
      </c>
      <c r="BX264" s="3">
        <f t="shared" si="277"/>
        <v>1</v>
      </c>
      <c r="BY264" s="3" t="str">
        <f t="shared" si="278"/>
        <v>Tue</v>
      </c>
      <c r="BZ264" s="20" t="str">
        <f t="shared" si="241"/>
        <v/>
      </c>
      <c r="CA264" s="3">
        <f t="shared" si="279"/>
        <v>686972</v>
      </c>
      <c r="CB264" s="24" t="str">
        <f t="shared" si="242"/>
        <v/>
      </c>
      <c r="CD264" t="s">
        <v>503</v>
      </c>
      <c r="CE264" t="s">
        <v>36</v>
      </c>
      <c r="CF264" t="s">
        <v>526</v>
      </c>
      <c r="CI264" s="22">
        <f t="shared" si="249"/>
        <v>0</v>
      </c>
      <c r="CJ264" t="s">
        <v>297</v>
      </c>
      <c r="CK264" s="2">
        <v>92</v>
      </c>
      <c r="CL264" s="20" t="e">
        <f>#REF!</f>
        <v>#REF!</v>
      </c>
    </row>
    <row r="265" spans="1:90" ht="12.75" hidden="1" customHeight="1">
      <c r="A265" s="2">
        <f t="shared" si="246"/>
        <v>263</v>
      </c>
      <c r="B265" t="s">
        <v>4</v>
      </c>
      <c r="C265">
        <v>1880</v>
      </c>
      <c r="D265" s="3">
        <f t="shared" si="250"/>
        <v>7.75</v>
      </c>
      <c r="E265" s="3">
        <f t="shared" si="251"/>
        <v>7</v>
      </c>
      <c r="F265" s="3">
        <f t="shared" si="252"/>
        <v>10957</v>
      </c>
      <c r="G265">
        <v>10</v>
      </c>
      <c r="H265" s="3">
        <f t="shared" si="253"/>
        <v>279</v>
      </c>
      <c r="I265" s="3">
        <f t="shared" si="254"/>
        <v>-3</v>
      </c>
      <c r="J265" s="3">
        <f t="shared" si="255"/>
        <v>-1</v>
      </c>
      <c r="K265" s="3">
        <f t="shared" si="256"/>
        <v>-1</v>
      </c>
      <c r="L265" s="3">
        <f t="shared" si="257"/>
        <v>-1</v>
      </c>
      <c r="M265" s="3">
        <f t="shared" si="258"/>
        <v>0</v>
      </c>
      <c r="N265" s="3">
        <f t="shared" si="259"/>
        <v>273</v>
      </c>
      <c r="O265">
        <v>1</v>
      </c>
      <c r="P265" s="3">
        <f t="shared" si="237"/>
        <v>0</v>
      </c>
      <c r="Q265" s="3">
        <f t="shared" si="238"/>
        <v>274</v>
      </c>
      <c r="R265" s="3" t="b">
        <f t="shared" si="260"/>
        <v>1</v>
      </c>
      <c r="S265" s="3">
        <f t="shared" si="261"/>
        <v>1</v>
      </c>
      <c r="T265" s="3">
        <f t="shared" si="239"/>
        <v>11232</v>
      </c>
      <c r="U265" s="3">
        <f t="shared" si="262"/>
        <v>4</v>
      </c>
      <c r="V265" s="18" t="str">
        <f t="shared" si="263"/>
        <v>Fri</v>
      </c>
      <c r="W265" s="1" t="s">
        <v>5</v>
      </c>
      <c r="X265" s="3">
        <f t="shared" si="247"/>
        <v>13</v>
      </c>
      <c r="Y265" s="3">
        <f t="shared" si="248"/>
        <v>4</v>
      </c>
      <c r="Z265" s="3">
        <f t="shared" si="240"/>
        <v>0</v>
      </c>
      <c r="AA265" s="3">
        <f t="shared" si="264"/>
        <v>11228</v>
      </c>
      <c r="AB265" t="s">
        <v>203</v>
      </c>
      <c r="AC265" t="s">
        <v>69</v>
      </c>
      <c r="AD265" s="26" t="s">
        <v>14</v>
      </c>
      <c r="AE265" t="s">
        <v>65</v>
      </c>
      <c r="AF265" t="s">
        <v>970</v>
      </c>
      <c r="AG265" s="27" t="s">
        <v>889</v>
      </c>
      <c r="AK265" t="s">
        <v>688</v>
      </c>
      <c r="AN265" s="26" t="s">
        <v>981</v>
      </c>
      <c r="AO265" s="26" t="s">
        <v>114</v>
      </c>
      <c r="AP265" s="26" t="str">
        <f t="shared" si="280"/>
        <v/>
      </c>
      <c r="AQ265" s="26" t="str">
        <f t="shared" si="281"/>
        <v/>
      </c>
      <c r="AR265" s="26" t="str">
        <f t="shared" si="282"/>
        <v/>
      </c>
      <c r="AS265" s="26" t="str">
        <f t="shared" si="283"/>
        <v/>
      </c>
      <c r="AT265" s="26" t="str">
        <f t="shared" si="284"/>
        <v/>
      </c>
      <c r="AU265" s="26">
        <f t="shared" si="285"/>
        <v>6</v>
      </c>
      <c r="AV265" s="26" t="str">
        <f t="shared" si="286"/>
        <v/>
      </c>
      <c r="AW265" s="26" t="str">
        <f t="shared" si="287"/>
        <v/>
      </c>
      <c r="AX265" s="26" t="str">
        <f t="shared" si="288"/>
        <v/>
      </c>
      <c r="AY265" s="26" t="str">
        <f t="shared" si="289"/>
        <v/>
      </c>
      <c r="AZ265" s="26" t="str">
        <f t="shared" si="290"/>
        <v/>
      </c>
      <c r="BA265" s="26" t="str">
        <f t="shared" si="291"/>
        <v/>
      </c>
      <c r="BB265" s="26" t="str">
        <f t="shared" si="292"/>
        <v/>
      </c>
      <c r="BC265" s="26" t="str">
        <f t="shared" si="293"/>
        <v/>
      </c>
      <c r="BD265" s="26" t="str">
        <f t="shared" si="294"/>
        <v/>
      </c>
      <c r="BE265" s="26">
        <f t="shared" si="295"/>
        <v>6</v>
      </c>
      <c r="BG265" s="5">
        <f t="shared" si="243"/>
        <v>-462.25</v>
      </c>
      <c r="BH265" s="5">
        <f t="shared" si="265"/>
        <v>-463</v>
      </c>
      <c r="BI265" s="5">
        <f t="shared" si="244"/>
        <v>-675713</v>
      </c>
      <c r="BK265" s="4">
        <f t="shared" si="266"/>
        <v>-31</v>
      </c>
      <c r="BL265" s="3">
        <f t="shared" si="267"/>
        <v>0</v>
      </c>
      <c r="BM265" s="3">
        <f t="shared" si="268"/>
        <v>0</v>
      </c>
      <c r="BN265" s="3">
        <f t="shared" si="269"/>
        <v>0</v>
      </c>
      <c r="BO265" s="3">
        <f t="shared" si="270"/>
        <v>0</v>
      </c>
      <c r="BP265" s="3">
        <f t="shared" si="271"/>
        <v>0</v>
      </c>
      <c r="BQ265" s="3">
        <f t="shared" si="272"/>
        <v>-31</v>
      </c>
      <c r="BS265" s="3">
        <f t="shared" si="273"/>
        <v>-31</v>
      </c>
      <c r="BT265" s="3">
        <f t="shared" si="245"/>
        <v>0</v>
      </c>
      <c r="BU265" s="3" t="b">
        <f t="shared" si="274"/>
        <v>0</v>
      </c>
      <c r="BV265" s="3">
        <f t="shared" si="275"/>
        <v>0</v>
      </c>
      <c r="BW265" s="3">
        <f t="shared" si="276"/>
        <v>-675744</v>
      </c>
      <c r="BX265" s="3">
        <f t="shared" si="277"/>
        <v>1</v>
      </c>
      <c r="BY265" s="3" t="str">
        <f t="shared" si="278"/>
        <v>Tue</v>
      </c>
      <c r="BZ265" s="20" t="str">
        <f t="shared" si="241"/>
        <v/>
      </c>
      <c r="CA265" s="3">
        <f t="shared" si="279"/>
        <v>686972</v>
      </c>
      <c r="CB265" s="24" t="str">
        <f t="shared" si="242"/>
        <v/>
      </c>
      <c r="CD265" t="s">
        <v>503</v>
      </c>
      <c r="CE265" t="s">
        <v>504</v>
      </c>
      <c r="CF265" t="s">
        <v>689</v>
      </c>
      <c r="CG265">
        <v>30</v>
      </c>
      <c r="CI265" s="22">
        <f t="shared" si="249"/>
        <v>0</v>
      </c>
      <c r="CJ265" t="s">
        <v>297</v>
      </c>
      <c r="CK265" s="2">
        <v>92</v>
      </c>
      <c r="CL265" s="20" t="e">
        <f>#REF!</f>
        <v>#REF!</v>
      </c>
    </row>
    <row r="266" spans="1:90" ht="12.75" hidden="1" customHeight="1">
      <c r="A266" s="2">
        <f t="shared" si="246"/>
        <v>264</v>
      </c>
      <c r="B266" t="s">
        <v>4</v>
      </c>
      <c r="C266">
        <v>1880</v>
      </c>
      <c r="D266" s="3">
        <f t="shared" si="250"/>
        <v>7.75</v>
      </c>
      <c r="E266" s="3">
        <f t="shared" si="251"/>
        <v>7</v>
      </c>
      <c r="F266" s="3">
        <f t="shared" si="252"/>
        <v>10957</v>
      </c>
      <c r="G266">
        <v>10</v>
      </c>
      <c r="H266" s="3">
        <f t="shared" si="253"/>
        <v>279</v>
      </c>
      <c r="I266" s="3">
        <f t="shared" si="254"/>
        <v>-3</v>
      </c>
      <c r="J266" s="3">
        <f t="shared" si="255"/>
        <v>-1</v>
      </c>
      <c r="K266" s="3">
        <f t="shared" si="256"/>
        <v>-1</v>
      </c>
      <c r="L266" s="3">
        <f t="shared" si="257"/>
        <v>-1</v>
      </c>
      <c r="M266" s="3">
        <f t="shared" si="258"/>
        <v>0</v>
      </c>
      <c r="N266" s="3">
        <f t="shared" si="259"/>
        <v>273</v>
      </c>
      <c r="O266">
        <v>1</v>
      </c>
      <c r="P266" s="3">
        <f t="shared" si="237"/>
        <v>0</v>
      </c>
      <c r="Q266" s="3">
        <f t="shared" si="238"/>
        <v>274</v>
      </c>
      <c r="R266" s="3" t="b">
        <f t="shared" si="260"/>
        <v>1</v>
      </c>
      <c r="S266" s="3">
        <f t="shared" si="261"/>
        <v>1</v>
      </c>
      <c r="T266" s="3">
        <f t="shared" si="239"/>
        <v>11232</v>
      </c>
      <c r="U266" s="3">
        <f t="shared" si="262"/>
        <v>4</v>
      </c>
      <c r="V266" s="18" t="str">
        <f t="shared" si="263"/>
        <v>Fri</v>
      </c>
      <c r="W266" s="1" t="s">
        <v>5</v>
      </c>
      <c r="X266" s="3">
        <f t="shared" si="247"/>
        <v>13</v>
      </c>
      <c r="Y266" s="3">
        <f t="shared" si="248"/>
        <v>4</v>
      </c>
      <c r="Z266" s="3">
        <f t="shared" si="240"/>
        <v>0</v>
      </c>
      <c r="AA266" s="3">
        <f t="shared" si="264"/>
        <v>11228</v>
      </c>
      <c r="AB266" t="s">
        <v>687</v>
      </c>
      <c r="AC266" t="s">
        <v>131</v>
      </c>
      <c r="AD266" s="26" t="s">
        <v>14</v>
      </c>
      <c r="AE266" t="s">
        <v>694</v>
      </c>
      <c r="AF266" t="s">
        <v>975</v>
      </c>
      <c r="AG266" s="27" t="s">
        <v>889</v>
      </c>
      <c r="AK266" t="s">
        <v>688</v>
      </c>
      <c r="AN266" s="26" t="s">
        <v>981</v>
      </c>
      <c r="AO266" s="26" t="s">
        <v>114</v>
      </c>
      <c r="AP266" s="26" t="str">
        <f t="shared" si="280"/>
        <v/>
      </c>
      <c r="AQ266" s="26" t="str">
        <f t="shared" si="281"/>
        <v/>
      </c>
      <c r="AR266" s="26" t="str">
        <f t="shared" si="282"/>
        <v/>
      </c>
      <c r="AS266" s="26" t="str">
        <f t="shared" si="283"/>
        <v/>
      </c>
      <c r="AT266" s="26" t="str">
        <f t="shared" si="284"/>
        <v/>
      </c>
      <c r="AU266" s="26">
        <f t="shared" si="285"/>
        <v>6</v>
      </c>
      <c r="AV266" s="26" t="str">
        <f t="shared" si="286"/>
        <v/>
      </c>
      <c r="AW266" s="26" t="str">
        <f t="shared" si="287"/>
        <v/>
      </c>
      <c r="AX266" s="26" t="str">
        <f t="shared" si="288"/>
        <v/>
      </c>
      <c r="AY266" s="26" t="str">
        <f t="shared" si="289"/>
        <v/>
      </c>
      <c r="AZ266" s="26" t="str">
        <f t="shared" si="290"/>
        <v/>
      </c>
      <c r="BA266" s="26" t="str">
        <f t="shared" si="291"/>
        <v/>
      </c>
      <c r="BB266" s="26" t="str">
        <f t="shared" si="292"/>
        <v/>
      </c>
      <c r="BC266" s="26" t="str">
        <f t="shared" si="293"/>
        <v/>
      </c>
      <c r="BD266" s="26" t="str">
        <f t="shared" si="294"/>
        <v/>
      </c>
      <c r="BE266" s="26">
        <f t="shared" si="295"/>
        <v>6</v>
      </c>
      <c r="BG266" s="5">
        <f t="shared" si="243"/>
        <v>-462.25</v>
      </c>
      <c r="BH266" s="5">
        <f t="shared" si="265"/>
        <v>-463</v>
      </c>
      <c r="BI266" s="5">
        <f t="shared" si="244"/>
        <v>-675713</v>
      </c>
      <c r="BK266" s="4">
        <f t="shared" si="266"/>
        <v>-31</v>
      </c>
      <c r="BL266" s="3">
        <f t="shared" si="267"/>
        <v>0</v>
      </c>
      <c r="BM266" s="3">
        <f t="shared" si="268"/>
        <v>0</v>
      </c>
      <c r="BN266" s="3">
        <f t="shared" si="269"/>
        <v>0</v>
      </c>
      <c r="BO266" s="3">
        <f t="shared" si="270"/>
        <v>0</v>
      </c>
      <c r="BP266" s="3">
        <f t="shared" si="271"/>
        <v>0</v>
      </c>
      <c r="BQ266" s="3">
        <f t="shared" si="272"/>
        <v>-31</v>
      </c>
      <c r="BS266" s="3">
        <f t="shared" si="273"/>
        <v>-31</v>
      </c>
      <c r="BT266" s="3">
        <f t="shared" si="245"/>
        <v>0</v>
      </c>
      <c r="BU266" s="3" t="b">
        <f t="shared" si="274"/>
        <v>0</v>
      </c>
      <c r="BV266" s="3">
        <f t="shared" si="275"/>
        <v>0</v>
      </c>
      <c r="BW266" s="3">
        <f t="shared" si="276"/>
        <v>-675744</v>
      </c>
      <c r="BX266" s="3">
        <f t="shared" si="277"/>
        <v>1</v>
      </c>
      <c r="BY266" s="3" t="str">
        <f t="shared" si="278"/>
        <v>Tue</v>
      </c>
      <c r="BZ266" s="20" t="str">
        <f t="shared" si="241"/>
        <v/>
      </c>
      <c r="CA266" s="3">
        <f t="shared" si="279"/>
        <v>686972</v>
      </c>
      <c r="CB266" s="24" t="str">
        <f t="shared" si="242"/>
        <v/>
      </c>
      <c r="CD266" t="s">
        <v>503</v>
      </c>
      <c r="CE266" t="s">
        <v>36</v>
      </c>
      <c r="CF266" t="s">
        <v>526</v>
      </c>
      <c r="CI266" s="22">
        <f t="shared" si="249"/>
        <v>0</v>
      </c>
      <c r="CJ266" t="s">
        <v>297</v>
      </c>
      <c r="CK266" s="2">
        <v>92</v>
      </c>
      <c r="CL266" s="20" t="e">
        <f>#REF!</f>
        <v>#REF!</v>
      </c>
    </row>
    <row r="267" spans="1:90" ht="12.75" hidden="1" customHeight="1">
      <c r="A267" s="2">
        <f t="shared" si="246"/>
        <v>265</v>
      </c>
      <c r="B267" t="s">
        <v>4</v>
      </c>
      <c r="C267">
        <v>1880</v>
      </c>
      <c r="D267" s="3">
        <f t="shared" si="250"/>
        <v>7.75</v>
      </c>
      <c r="E267" s="3">
        <f t="shared" si="251"/>
        <v>7</v>
      </c>
      <c r="F267" s="3">
        <f t="shared" si="252"/>
        <v>10957</v>
      </c>
      <c r="G267">
        <v>10</v>
      </c>
      <c r="H267" s="3">
        <f t="shared" si="253"/>
        <v>279</v>
      </c>
      <c r="I267" s="3">
        <f t="shared" si="254"/>
        <v>-3</v>
      </c>
      <c r="J267" s="3">
        <f t="shared" si="255"/>
        <v>-1</v>
      </c>
      <c r="K267" s="3">
        <f t="shared" si="256"/>
        <v>-1</v>
      </c>
      <c r="L267" s="3">
        <f t="shared" si="257"/>
        <v>-1</v>
      </c>
      <c r="M267" s="3">
        <f t="shared" si="258"/>
        <v>0</v>
      </c>
      <c r="N267" s="3">
        <f t="shared" si="259"/>
        <v>273</v>
      </c>
      <c r="O267">
        <v>1</v>
      </c>
      <c r="P267" s="3">
        <f t="shared" si="237"/>
        <v>0</v>
      </c>
      <c r="Q267" s="3">
        <f t="shared" si="238"/>
        <v>274</v>
      </c>
      <c r="R267" s="3" t="b">
        <f t="shared" si="260"/>
        <v>1</v>
      </c>
      <c r="S267" s="3">
        <f t="shared" si="261"/>
        <v>1</v>
      </c>
      <c r="T267" s="3">
        <f t="shared" si="239"/>
        <v>11232</v>
      </c>
      <c r="U267" s="3">
        <f t="shared" si="262"/>
        <v>4</v>
      </c>
      <c r="V267" s="18" t="str">
        <f t="shared" si="263"/>
        <v>Fri</v>
      </c>
      <c r="W267" s="1" t="s">
        <v>5</v>
      </c>
      <c r="X267" s="3">
        <f t="shared" si="247"/>
        <v>13</v>
      </c>
      <c r="Y267" s="3">
        <f t="shared" si="248"/>
        <v>4</v>
      </c>
      <c r="Z267" s="3">
        <f t="shared" si="240"/>
        <v>0</v>
      </c>
      <c r="AA267" s="3">
        <f t="shared" si="264"/>
        <v>11228</v>
      </c>
      <c r="AB267" t="s">
        <v>43</v>
      </c>
      <c r="AC267" t="s">
        <v>47</v>
      </c>
      <c r="AD267" s="26" t="s">
        <v>14</v>
      </c>
      <c r="AG267" s="27" t="s">
        <v>889</v>
      </c>
      <c r="AK267" t="s">
        <v>688</v>
      </c>
      <c r="AN267" s="26" t="s">
        <v>981</v>
      </c>
      <c r="AO267" s="26" t="s">
        <v>114</v>
      </c>
      <c r="AP267" s="26" t="str">
        <f t="shared" si="280"/>
        <v/>
      </c>
      <c r="AQ267" s="26" t="str">
        <f t="shared" si="281"/>
        <v/>
      </c>
      <c r="AR267" s="26" t="str">
        <f t="shared" si="282"/>
        <v/>
      </c>
      <c r="AS267" s="26" t="str">
        <f t="shared" si="283"/>
        <v/>
      </c>
      <c r="AT267" s="26" t="str">
        <f t="shared" si="284"/>
        <v/>
      </c>
      <c r="AU267" s="26">
        <f t="shared" si="285"/>
        <v>6</v>
      </c>
      <c r="AV267" s="26" t="str">
        <f t="shared" si="286"/>
        <v/>
      </c>
      <c r="AW267" s="26" t="str">
        <f t="shared" si="287"/>
        <v/>
      </c>
      <c r="AX267" s="26" t="str">
        <f t="shared" si="288"/>
        <v/>
      </c>
      <c r="AY267" s="26" t="str">
        <f t="shared" si="289"/>
        <v/>
      </c>
      <c r="AZ267" s="26" t="str">
        <f t="shared" si="290"/>
        <v/>
      </c>
      <c r="BA267" s="26" t="str">
        <f t="shared" si="291"/>
        <v/>
      </c>
      <c r="BB267" s="26" t="str">
        <f t="shared" si="292"/>
        <v/>
      </c>
      <c r="BC267" s="26" t="str">
        <f t="shared" si="293"/>
        <v/>
      </c>
      <c r="BD267" s="26" t="str">
        <f t="shared" si="294"/>
        <v/>
      </c>
      <c r="BE267" s="26">
        <f t="shared" si="295"/>
        <v>6</v>
      </c>
      <c r="BG267" s="5">
        <f t="shared" si="243"/>
        <v>-462.25</v>
      </c>
      <c r="BH267" s="5">
        <f t="shared" si="265"/>
        <v>-463</v>
      </c>
      <c r="BI267" s="5">
        <f t="shared" si="244"/>
        <v>-675713</v>
      </c>
      <c r="BK267" s="4">
        <f t="shared" si="266"/>
        <v>-31</v>
      </c>
      <c r="BL267" s="3">
        <f t="shared" si="267"/>
        <v>0</v>
      </c>
      <c r="BM267" s="3">
        <f t="shared" si="268"/>
        <v>0</v>
      </c>
      <c r="BN267" s="3">
        <f t="shared" si="269"/>
        <v>0</v>
      </c>
      <c r="BO267" s="3">
        <f t="shared" si="270"/>
        <v>0</v>
      </c>
      <c r="BP267" s="3">
        <f t="shared" si="271"/>
        <v>0</v>
      </c>
      <c r="BQ267" s="3">
        <f t="shared" si="272"/>
        <v>-31</v>
      </c>
      <c r="BS267" s="3">
        <f t="shared" si="273"/>
        <v>-31</v>
      </c>
      <c r="BT267" s="3">
        <f t="shared" si="245"/>
        <v>0</v>
      </c>
      <c r="BU267" s="3" t="b">
        <f t="shared" si="274"/>
        <v>0</v>
      </c>
      <c r="BV267" s="3">
        <f t="shared" si="275"/>
        <v>0</v>
      </c>
      <c r="BW267" s="3">
        <f t="shared" si="276"/>
        <v>-675744</v>
      </c>
      <c r="BX267" s="3">
        <f t="shared" si="277"/>
        <v>1</v>
      </c>
      <c r="BY267" s="3" t="str">
        <f t="shared" si="278"/>
        <v>Tue</v>
      </c>
      <c r="BZ267" s="20" t="str">
        <f t="shared" si="241"/>
        <v/>
      </c>
      <c r="CA267" s="3">
        <f t="shared" si="279"/>
        <v>686972</v>
      </c>
      <c r="CB267" s="24" t="str">
        <f t="shared" si="242"/>
        <v/>
      </c>
      <c r="CD267" t="s">
        <v>547</v>
      </c>
      <c r="CE267" t="s">
        <v>502</v>
      </c>
      <c r="CF267" t="s">
        <v>690</v>
      </c>
      <c r="CI267" s="22">
        <f t="shared" si="249"/>
        <v>0</v>
      </c>
      <c r="CJ267" t="s">
        <v>297</v>
      </c>
      <c r="CK267" s="2">
        <v>92</v>
      </c>
      <c r="CL267" s="20" t="e">
        <f>#REF!</f>
        <v>#REF!</v>
      </c>
    </row>
    <row r="268" spans="1:90" ht="12.75" customHeight="1">
      <c r="A268" s="2">
        <f t="shared" si="246"/>
        <v>266</v>
      </c>
      <c r="B268" t="s">
        <v>4</v>
      </c>
      <c r="C268">
        <v>1880</v>
      </c>
      <c r="D268" s="3">
        <f t="shared" si="250"/>
        <v>7.75</v>
      </c>
      <c r="E268" s="3">
        <f t="shared" si="251"/>
        <v>7</v>
      </c>
      <c r="F268" s="3">
        <f t="shared" si="252"/>
        <v>10957</v>
      </c>
      <c r="G268">
        <v>10</v>
      </c>
      <c r="H268" s="3">
        <f t="shared" si="253"/>
        <v>279</v>
      </c>
      <c r="I268" s="3">
        <f t="shared" si="254"/>
        <v>-3</v>
      </c>
      <c r="J268" s="3">
        <f t="shared" si="255"/>
        <v>-1</v>
      </c>
      <c r="K268" s="3">
        <f t="shared" si="256"/>
        <v>-1</v>
      </c>
      <c r="L268" s="3">
        <f t="shared" si="257"/>
        <v>-1</v>
      </c>
      <c r="M268" s="3">
        <f t="shared" si="258"/>
        <v>0</v>
      </c>
      <c r="N268" s="3">
        <f t="shared" si="259"/>
        <v>273</v>
      </c>
      <c r="O268">
        <v>1</v>
      </c>
      <c r="P268" s="3">
        <f t="shared" si="237"/>
        <v>0</v>
      </c>
      <c r="Q268" s="3">
        <f t="shared" si="238"/>
        <v>274</v>
      </c>
      <c r="R268" s="3" t="b">
        <f t="shared" si="260"/>
        <v>1</v>
      </c>
      <c r="S268" s="3">
        <f t="shared" si="261"/>
        <v>1</v>
      </c>
      <c r="T268" s="3">
        <f t="shared" si="239"/>
        <v>11232</v>
      </c>
      <c r="U268" s="3">
        <f t="shared" si="262"/>
        <v>4</v>
      </c>
      <c r="V268" s="18" t="str">
        <f t="shared" si="263"/>
        <v>Fri</v>
      </c>
      <c r="W268" s="1" t="s">
        <v>7</v>
      </c>
      <c r="X268" s="3">
        <f t="shared" si="247"/>
        <v>19</v>
      </c>
      <c r="Y268" s="3">
        <f t="shared" si="248"/>
        <v>6</v>
      </c>
      <c r="Z268" s="3">
        <f t="shared" si="240"/>
        <v>0</v>
      </c>
      <c r="AA268" s="3">
        <f t="shared" si="264"/>
        <v>11226</v>
      </c>
      <c r="AB268" t="s">
        <v>680</v>
      </c>
      <c r="AC268" t="s">
        <v>47</v>
      </c>
      <c r="AD268" s="26" t="s">
        <v>14</v>
      </c>
      <c r="AE268" t="s">
        <v>695</v>
      </c>
      <c r="AF268" t="s">
        <v>974</v>
      </c>
      <c r="AG268" s="27" t="s">
        <v>676</v>
      </c>
      <c r="AJ268" t="s">
        <v>251</v>
      </c>
      <c r="AK268" t="s">
        <v>677</v>
      </c>
      <c r="AL268" t="s">
        <v>678</v>
      </c>
      <c r="AM268" t="s">
        <v>929</v>
      </c>
      <c r="AN268" s="26" t="s">
        <v>978</v>
      </c>
      <c r="AO268" s="26" t="s">
        <v>40</v>
      </c>
      <c r="AP268" s="26" t="str">
        <f t="shared" si="280"/>
        <v/>
      </c>
      <c r="AQ268" s="26">
        <f t="shared" si="281"/>
        <v>2</v>
      </c>
      <c r="AR268" s="26" t="str">
        <f t="shared" si="282"/>
        <v/>
      </c>
      <c r="AS268" s="26" t="str">
        <f t="shared" si="283"/>
        <v/>
      </c>
      <c r="AT268" s="26" t="str">
        <f t="shared" si="284"/>
        <v/>
      </c>
      <c r="AU268" s="26" t="str">
        <f t="shared" si="285"/>
        <v/>
      </c>
      <c r="AV268" s="26" t="str">
        <f t="shared" si="286"/>
        <v/>
      </c>
      <c r="AW268" s="26" t="str">
        <f t="shared" si="287"/>
        <v/>
      </c>
      <c r="AX268" s="26" t="str">
        <f t="shared" si="288"/>
        <v/>
      </c>
      <c r="AY268" s="26" t="str">
        <f t="shared" si="289"/>
        <v/>
      </c>
      <c r="AZ268" s="26" t="str">
        <f t="shared" si="290"/>
        <v/>
      </c>
      <c r="BA268" s="26" t="str">
        <f t="shared" si="291"/>
        <v/>
      </c>
      <c r="BB268" s="26" t="str">
        <f t="shared" si="292"/>
        <v/>
      </c>
      <c r="BC268" s="26" t="str">
        <f t="shared" si="293"/>
        <v/>
      </c>
      <c r="BD268" s="26" t="str">
        <f t="shared" si="294"/>
        <v/>
      </c>
      <c r="BE268" s="26">
        <f t="shared" si="295"/>
        <v>2</v>
      </c>
      <c r="BF268" s="2">
        <v>1880</v>
      </c>
      <c r="BG268" s="5">
        <f t="shared" si="243"/>
        <v>7.75</v>
      </c>
      <c r="BH268" s="5">
        <f t="shared" si="265"/>
        <v>7</v>
      </c>
      <c r="BI268" s="5">
        <f t="shared" si="244"/>
        <v>10957</v>
      </c>
      <c r="BJ268">
        <v>9</v>
      </c>
      <c r="BK268" s="4">
        <f t="shared" si="266"/>
        <v>248</v>
      </c>
      <c r="BL268" s="3">
        <f t="shared" si="267"/>
        <v>-3</v>
      </c>
      <c r="BM268" s="3">
        <f t="shared" si="268"/>
        <v>-1</v>
      </c>
      <c r="BN268" s="3">
        <f t="shared" si="269"/>
        <v>-1</v>
      </c>
      <c r="BO268" s="3">
        <f t="shared" si="270"/>
        <v>0</v>
      </c>
      <c r="BP268" s="3">
        <f t="shared" si="271"/>
        <v>0</v>
      </c>
      <c r="BQ268" s="3">
        <f t="shared" si="272"/>
        <v>243</v>
      </c>
      <c r="BR268">
        <v>24</v>
      </c>
      <c r="BS268" s="3">
        <f t="shared" si="273"/>
        <v>267</v>
      </c>
      <c r="BT268" s="3">
        <f t="shared" si="245"/>
        <v>0</v>
      </c>
      <c r="BU268" s="3" t="b">
        <f t="shared" si="274"/>
        <v>1</v>
      </c>
      <c r="BV268" s="3">
        <f t="shared" si="275"/>
        <v>1</v>
      </c>
      <c r="BW268" s="3">
        <f t="shared" si="276"/>
        <v>11225</v>
      </c>
      <c r="BX268" s="3">
        <f t="shared" si="277"/>
        <v>4</v>
      </c>
      <c r="BY268" s="3" t="str">
        <f t="shared" si="278"/>
        <v>Fri</v>
      </c>
      <c r="BZ268" s="20" t="str">
        <f t="shared" si="241"/>
        <v>Fri</v>
      </c>
      <c r="CA268" s="3">
        <f t="shared" si="279"/>
        <v>1</v>
      </c>
      <c r="CB268" s="24">
        <f t="shared" si="242"/>
        <v>1</v>
      </c>
      <c r="CC268" t="s">
        <v>636</v>
      </c>
      <c r="CD268" t="s">
        <v>503</v>
      </c>
      <c r="CE268" t="s">
        <v>513</v>
      </c>
      <c r="CF268" t="s">
        <v>679</v>
      </c>
      <c r="CH268">
        <v>90</v>
      </c>
      <c r="CI268" s="22">
        <f t="shared" si="249"/>
        <v>0.24657534246575341</v>
      </c>
      <c r="CJ268" t="s">
        <v>297</v>
      </c>
      <c r="CK268" s="2">
        <v>91</v>
      </c>
      <c r="CL268" s="20" t="e">
        <f>#REF!</f>
        <v>#REF!</v>
      </c>
    </row>
    <row r="269" spans="1:90" ht="12.75" customHeight="1">
      <c r="A269" s="2">
        <f t="shared" si="246"/>
        <v>267</v>
      </c>
      <c r="B269" t="s">
        <v>4</v>
      </c>
      <c r="C269">
        <v>1880</v>
      </c>
      <c r="D269" s="3">
        <f t="shared" si="250"/>
        <v>7.75</v>
      </c>
      <c r="E269" s="3">
        <f t="shared" si="251"/>
        <v>7</v>
      </c>
      <c r="F269" s="3">
        <f t="shared" si="252"/>
        <v>10957</v>
      </c>
      <c r="G269">
        <v>10</v>
      </c>
      <c r="H269" s="3">
        <f t="shared" si="253"/>
        <v>279</v>
      </c>
      <c r="I269" s="3">
        <f t="shared" si="254"/>
        <v>-3</v>
      </c>
      <c r="J269" s="3">
        <f t="shared" si="255"/>
        <v>-1</v>
      </c>
      <c r="K269" s="3">
        <f t="shared" si="256"/>
        <v>-1</v>
      </c>
      <c r="L269" s="3">
        <f t="shared" si="257"/>
        <v>-1</v>
      </c>
      <c r="M269" s="3">
        <f t="shared" si="258"/>
        <v>0</v>
      </c>
      <c r="N269" s="3">
        <f t="shared" si="259"/>
        <v>273</v>
      </c>
      <c r="O269">
        <v>1</v>
      </c>
      <c r="P269" s="3">
        <f t="shared" si="237"/>
        <v>0</v>
      </c>
      <c r="Q269" s="3">
        <f t="shared" si="238"/>
        <v>274</v>
      </c>
      <c r="R269" s="3" t="b">
        <f t="shared" si="260"/>
        <v>1</v>
      </c>
      <c r="S269" s="3">
        <f t="shared" si="261"/>
        <v>1</v>
      </c>
      <c r="T269" s="3">
        <f t="shared" si="239"/>
        <v>11232</v>
      </c>
      <c r="U269" s="3">
        <f t="shared" si="262"/>
        <v>4</v>
      </c>
      <c r="V269" s="18" t="str">
        <f t="shared" si="263"/>
        <v>Fri</v>
      </c>
      <c r="W269" s="1" t="s">
        <v>7</v>
      </c>
      <c r="X269" s="3">
        <f t="shared" si="247"/>
        <v>19</v>
      </c>
      <c r="Y269" s="3">
        <f t="shared" si="248"/>
        <v>6</v>
      </c>
      <c r="Z269" s="3">
        <f t="shared" si="240"/>
        <v>0</v>
      </c>
      <c r="AA269" s="3">
        <f t="shared" si="264"/>
        <v>11226</v>
      </c>
      <c r="AB269" t="s">
        <v>93</v>
      </c>
      <c r="AC269" t="s">
        <v>103</v>
      </c>
      <c r="AD269" s="26" t="s">
        <v>14</v>
      </c>
      <c r="AE269" t="s">
        <v>695</v>
      </c>
      <c r="AF269" t="s">
        <v>974</v>
      </c>
      <c r="AG269" s="27" t="s">
        <v>676</v>
      </c>
      <c r="AJ269" t="s">
        <v>251</v>
      </c>
      <c r="AK269" t="s">
        <v>677</v>
      </c>
      <c r="AL269" t="s">
        <v>678</v>
      </c>
      <c r="AM269" t="s">
        <v>929</v>
      </c>
      <c r="AN269" s="26" t="s">
        <v>978</v>
      </c>
      <c r="AO269" s="26" t="s">
        <v>40</v>
      </c>
      <c r="AP269" s="26" t="str">
        <f t="shared" si="280"/>
        <v/>
      </c>
      <c r="AQ269" s="26">
        <f t="shared" si="281"/>
        <v>2</v>
      </c>
      <c r="AR269" s="26" t="str">
        <f t="shared" si="282"/>
        <v/>
      </c>
      <c r="AS269" s="26" t="str">
        <f t="shared" si="283"/>
        <v/>
      </c>
      <c r="AT269" s="26" t="str">
        <f t="shared" si="284"/>
        <v/>
      </c>
      <c r="AU269" s="26" t="str">
        <f t="shared" si="285"/>
        <v/>
      </c>
      <c r="AV269" s="26" t="str">
        <f t="shared" si="286"/>
        <v/>
      </c>
      <c r="AW269" s="26" t="str">
        <f t="shared" si="287"/>
        <v/>
      </c>
      <c r="AX269" s="26" t="str">
        <f t="shared" si="288"/>
        <v/>
      </c>
      <c r="AY269" s="26" t="str">
        <f t="shared" si="289"/>
        <v/>
      </c>
      <c r="AZ269" s="26" t="str">
        <f t="shared" si="290"/>
        <v/>
      </c>
      <c r="BA269" s="26" t="str">
        <f t="shared" si="291"/>
        <v/>
      </c>
      <c r="BB269" s="26" t="str">
        <f t="shared" si="292"/>
        <v/>
      </c>
      <c r="BC269" s="26" t="str">
        <f t="shared" si="293"/>
        <v/>
      </c>
      <c r="BD269" s="26" t="str">
        <f t="shared" si="294"/>
        <v/>
      </c>
      <c r="BE269" s="26">
        <f t="shared" si="295"/>
        <v>2</v>
      </c>
      <c r="BF269" s="2">
        <v>1880</v>
      </c>
      <c r="BG269" s="5">
        <f t="shared" si="243"/>
        <v>7.75</v>
      </c>
      <c r="BH269" s="5">
        <f t="shared" si="265"/>
        <v>7</v>
      </c>
      <c r="BI269" s="5">
        <f t="shared" si="244"/>
        <v>10957</v>
      </c>
      <c r="BJ269">
        <v>9</v>
      </c>
      <c r="BK269" s="4">
        <f t="shared" si="266"/>
        <v>248</v>
      </c>
      <c r="BL269" s="3">
        <f t="shared" si="267"/>
        <v>-3</v>
      </c>
      <c r="BM269" s="3">
        <f t="shared" si="268"/>
        <v>-1</v>
      </c>
      <c r="BN269" s="3">
        <f t="shared" si="269"/>
        <v>-1</v>
      </c>
      <c r="BO269" s="3">
        <f t="shared" si="270"/>
        <v>0</v>
      </c>
      <c r="BP269" s="3">
        <f t="shared" si="271"/>
        <v>0</v>
      </c>
      <c r="BQ269" s="3">
        <f t="shared" si="272"/>
        <v>243</v>
      </c>
      <c r="BR269">
        <v>24</v>
      </c>
      <c r="BS269" s="3">
        <f t="shared" si="273"/>
        <v>267</v>
      </c>
      <c r="BT269" s="3">
        <f t="shared" si="245"/>
        <v>0</v>
      </c>
      <c r="BU269" s="3" t="b">
        <f t="shared" si="274"/>
        <v>1</v>
      </c>
      <c r="BV269" s="3">
        <f t="shared" si="275"/>
        <v>1</v>
      </c>
      <c r="BW269" s="3">
        <f t="shared" si="276"/>
        <v>11225</v>
      </c>
      <c r="BX269" s="3">
        <f t="shared" si="277"/>
        <v>4</v>
      </c>
      <c r="BY269" s="3" t="str">
        <f t="shared" si="278"/>
        <v>Fri</v>
      </c>
      <c r="BZ269" s="20" t="str">
        <f t="shared" si="241"/>
        <v>Fri</v>
      </c>
      <c r="CA269" s="3">
        <f t="shared" si="279"/>
        <v>1</v>
      </c>
      <c r="CB269" s="24">
        <f t="shared" si="242"/>
        <v>1</v>
      </c>
      <c r="CC269" t="s">
        <v>636</v>
      </c>
      <c r="CD269" t="s">
        <v>503</v>
      </c>
      <c r="CE269" t="s">
        <v>513</v>
      </c>
      <c r="CF269" t="s">
        <v>679</v>
      </c>
      <c r="CH269">
        <v>90</v>
      </c>
      <c r="CI269" s="22">
        <f t="shared" si="249"/>
        <v>0.24657534246575341</v>
      </c>
      <c r="CJ269" t="s">
        <v>297</v>
      </c>
      <c r="CK269" s="2">
        <v>91</v>
      </c>
      <c r="CL269" s="20" t="e">
        <f>#REF!</f>
        <v>#REF!</v>
      </c>
    </row>
    <row r="270" spans="1:90" ht="12.75" hidden="1" customHeight="1">
      <c r="A270" s="2">
        <f t="shared" si="246"/>
        <v>268</v>
      </c>
      <c r="B270" t="s">
        <v>4</v>
      </c>
      <c r="C270">
        <v>1880</v>
      </c>
      <c r="D270" s="3">
        <f t="shared" si="250"/>
        <v>7.75</v>
      </c>
      <c r="E270" s="3">
        <f t="shared" si="251"/>
        <v>7</v>
      </c>
      <c r="F270" s="3">
        <f t="shared" si="252"/>
        <v>10957</v>
      </c>
      <c r="G270">
        <v>10</v>
      </c>
      <c r="H270" s="3">
        <f t="shared" si="253"/>
        <v>279</v>
      </c>
      <c r="I270" s="3">
        <f t="shared" si="254"/>
        <v>-3</v>
      </c>
      <c r="J270" s="3">
        <f t="shared" si="255"/>
        <v>-1</v>
      </c>
      <c r="K270" s="3">
        <f t="shared" si="256"/>
        <v>-1</v>
      </c>
      <c r="L270" s="3">
        <f t="shared" si="257"/>
        <v>-1</v>
      </c>
      <c r="M270" s="3">
        <f t="shared" si="258"/>
        <v>0</v>
      </c>
      <c r="N270" s="3">
        <f t="shared" si="259"/>
        <v>273</v>
      </c>
      <c r="O270">
        <v>1</v>
      </c>
      <c r="P270" s="3">
        <f t="shared" si="237"/>
        <v>0</v>
      </c>
      <c r="Q270" s="3">
        <f t="shared" si="238"/>
        <v>274</v>
      </c>
      <c r="R270" s="3" t="b">
        <f t="shared" si="260"/>
        <v>1</v>
      </c>
      <c r="S270" s="3">
        <f t="shared" si="261"/>
        <v>1</v>
      </c>
      <c r="T270" s="3">
        <f t="shared" si="239"/>
        <v>11232</v>
      </c>
      <c r="U270" s="3">
        <f t="shared" si="262"/>
        <v>4</v>
      </c>
      <c r="V270" s="18" t="str">
        <f t="shared" si="263"/>
        <v>Fri</v>
      </c>
      <c r="W270" s="1" t="s">
        <v>7</v>
      </c>
      <c r="X270" s="3">
        <f t="shared" si="247"/>
        <v>19</v>
      </c>
      <c r="Y270" s="3">
        <f t="shared" si="248"/>
        <v>6</v>
      </c>
      <c r="Z270" s="3">
        <f t="shared" si="240"/>
        <v>0</v>
      </c>
      <c r="AA270" s="3">
        <f t="shared" si="264"/>
        <v>11226</v>
      </c>
      <c r="AB270" t="s">
        <v>697</v>
      </c>
      <c r="AC270" t="s">
        <v>634</v>
      </c>
      <c r="AD270" s="26" t="s">
        <v>14</v>
      </c>
      <c r="AE270" t="s">
        <v>48</v>
      </c>
      <c r="AF270" t="s">
        <v>48</v>
      </c>
      <c r="AG270" s="27" t="s">
        <v>681</v>
      </c>
      <c r="AK270" t="s">
        <v>682</v>
      </c>
      <c r="AN270" s="26" t="s">
        <v>632</v>
      </c>
      <c r="AO270" s="26" t="s">
        <v>632</v>
      </c>
      <c r="AP270" s="26" t="str">
        <f t="shared" si="280"/>
        <v/>
      </c>
      <c r="AQ270" s="26" t="str">
        <f t="shared" si="281"/>
        <v/>
      </c>
      <c r="AR270" s="26" t="str">
        <f t="shared" si="282"/>
        <v/>
      </c>
      <c r="AS270" s="26" t="str">
        <f t="shared" si="283"/>
        <v/>
      </c>
      <c r="AT270" s="26" t="str">
        <f t="shared" si="284"/>
        <v/>
      </c>
      <c r="AU270" s="26" t="str">
        <f t="shared" si="285"/>
        <v/>
      </c>
      <c r="AV270" s="26" t="str">
        <f t="shared" si="286"/>
        <v/>
      </c>
      <c r="AW270" s="26" t="str">
        <f t="shared" si="287"/>
        <v/>
      </c>
      <c r="AX270" s="26" t="str">
        <f t="shared" si="288"/>
        <v/>
      </c>
      <c r="AY270" s="26" t="str">
        <f t="shared" si="289"/>
        <v/>
      </c>
      <c r="AZ270" s="26" t="str">
        <f t="shared" si="290"/>
        <v/>
      </c>
      <c r="BA270" s="26" t="str">
        <f t="shared" si="291"/>
        <v/>
      </c>
      <c r="BB270" s="26" t="str">
        <f t="shared" si="292"/>
        <v/>
      </c>
      <c r="BC270" s="26">
        <f t="shared" si="293"/>
        <v>14</v>
      </c>
      <c r="BD270" s="26" t="str">
        <f t="shared" si="294"/>
        <v/>
      </c>
      <c r="BE270" s="26">
        <f t="shared" si="295"/>
        <v>14</v>
      </c>
      <c r="BG270" s="5">
        <f t="shared" si="243"/>
        <v>-462.25</v>
      </c>
      <c r="BH270" s="5">
        <f t="shared" si="265"/>
        <v>-463</v>
      </c>
      <c r="BI270" s="5">
        <f t="shared" si="244"/>
        <v>-675713</v>
      </c>
      <c r="BJ270">
        <v>9</v>
      </c>
      <c r="BK270" s="4">
        <f t="shared" si="266"/>
        <v>248</v>
      </c>
      <c r="BL270" s="3">
        <f t="shared" si="267"/>
        <v>-3</v>
      </c>
      <c r="BM270" s="3">
        <f t="shared" si="268"/>
        <v>-1</v>
      </c>
      <c r="BN270" s="3">
        <f t="shared" si="269"/>
        <v>-1</v>
      </c>
      <c r="BO270" s="3">
        <f t="shared" si="270"/>
        <v>0</v>
      </c>
      <c r="BP270" s="3">
        <f t="shared" si="271"/>
        <v>0</v>
      </c>
      <c r="BQ270" s="3">
        <f t="shared" si="272"/>
        <v>243</v>
      </c>
      <c r="BR270">
        <v>24</v>
      </c>
      <c r="BS270" s="3">
        <f t="shared" si="273"/>
        <v>267</v>
      </c>
      <c r="BT270" s="3">
        <f t="shared" si="245"/>
        <v>0</v>
      </c>
      <c r="BU270" s="3" t="b">
        <f t="shared" si="274"/>
        <v>1</v>
      </c>
      <c r="BV270" s="3">
        <f t="shared" si="275"/>
        <v>1</v>
      </c>
      <c r="BW270" s="3">
        <f t="shared" si="276"/>
        <v>-675445</v>
      </c>
      <c r="BX270" s="3">
        <f t="shared" si="277"/>
        <v>6</v>
      </c>
      <c r="BY270" s="3" t="str">
        <f t="shared" si="278"/>
        <v>Sun</v>
      </c>
      <c r="BZ270" s="20" t="str">
        <f t="shared" si="241"/>
        <v/>
      </c>
      <c r="CA270" s="3">
        <f t="shared" si="279"/>
        <v>686671</v>
      </c>
      <c r="CB270" s="24" t="str">
        <f t="shared" si="242"/>
        <v/>
      </c>
      <c r="CD270" t="s">
        <v>503</v>
      </c>
      <c r="CE270" t="s">
        <v>504</v>
      </c>
      <c r="CF270" t="s">
        <v>571</v>
      </c>
      <c r="CG270">
        <v>30</v>
      </c>
      <c r="CI270" s="22">
        <f t="shared" si="249"/>
        <v>0</v>
      </c>
      <c r="CJ270" t="s">
        <v>297</v>
      </c>
      <c r="CK270" s="2">
        <v>91</v>
      </c>
      <c r="CL270" s="20" t="e">
        <f>#REF!</f>
        <v>#REF!</v>
      </c>
    </row>
    <row r="271" spans="1:90" ht="12.75" hidden="1" customHeight="1">
      <c r="A271" s="2">
        <f t="shared" si="246"/>
        <v>269</v>
      </c>
      <c r="B271" t="s">
        <v>4</v>
      </c>
      <c r="C271">
        <v>1880</v>
      </c>
      <c r="D271" s="3">
        <f t="shared" si="250"/>
        <v>7.75</v>
      </c>
      <c r="E271" s="3">
        <f t="shared" si="251"/>
        <v>7</v>
      </c>
      <c r="F271" s="3">
        <f t="shared" si="252"/>
        <v>10957</v>
      </c>
      <c r="G271">
        <v>10</v>
      </c>
      <c r="H271" s="3">
        <f t="shared" si="253"/>
        <v>279</v>
      </c>
      <c r="I271" s="3">
        <f t="shared" si="254"/>
        <v>-3</v>
      </c>
      <c r="J271" s="3">
        <f t="shared" si="255"/>
        <v>-1</v>
      </c>
      <c r="K271" s="3">
        <f t="shared" si="256"/>
        <v>-1</v>
      </c>
      <c r="L271" s="3">
        <f t="shared" si="257"/>
        <v>-1</v>
      </c>
      <c r="M271" s="3">
        <f t="shared" si="258"/>
        <v>0</v>
      </c>
      <c r="N271" s="3">
        <f t="shared" si="259"/>
        <v>273</v>
      </c>
      <c r="O271">
        <v>1</v>
      </c>
      <c r="P271" s="3">
        <f t="shared" si="237"/>
        <v>0</v>
      </c>
      <c r="Q271" s="3">
        <f t="shared" si="238"/>
        <v>274</v>
      </c>
      <c r="R271" s="3" t="b">
        <f t="shared" si="260"/>
        <v>1</v>
      </c>
      <c r="S271" s="3">
        <f t="shared" si="261"/>
        <v>1</v>
      </c>
      <c r="T271" s="3">
        <f t="shared" si="239"/>
        <v>11232</v>
      </c>
      <c r="U271" s="3">
        <f t="shared" si="262"/>
        <v>4</v>
      </c>
      <c r="V271" s="18" t="str">
        <f t="shared" si="263"/>
        <v>Fri</v>
      </c>
      <c r="W271" s="1" t="s">
        <v>7</v>
      </c>
      <c r="X271" s="3">
        <f t="shared" si="247"/>
        <v>19</v>
      </c>
      <c r="Y271" s="3">
        <f t="shared" si="248"/>
        <v>6</v>
      </c>
      <c r="Z271" s="3">
        <f t="shared" si="240"/>
        <v>0</v>
      </c>
      <c r="AA271" s="3">
        <f t="shared" si="264"/>
        <v>11226</v>
      </c>
      <c r="AB271" t="s">
        <v>683</v>
      </c>
      <c r="AC271" t="s">
        <v>634</v>
      </c>
      <c r="AD271" s="26" t="s">
        <v>14</v>
      </c>
      <c r="AE271" t="s">
        <v>684</v>
      </c>
      <c r="AG271" s="27" t="s">
        <v>681</v>
      </c>
      <c r="AK271" t="s">
        <v>682</v>
      </c>
      <c r="AN271" s="26" t="s">
        <v>632</v>
      </c>
      <c r="AO271" s="26" t="s">
        <v>632</v>
      </c>
      <c r="AP271" s="26" t="str">
        <f t="shared" si="280"/>
        <v/>
      </c>
      <c r="AQ271" s="26" t="str">
        <f t="shared" si="281"/>
        <v/>
      </c>
      <c r="AR271" s="26" t="str">
        <f t="shared" si="282"/>
        <v/>
      </c>
      <c r="AS271" s="26" t="str">
        <f t="shared" si="283"/>
        <v/>
      </c>
      <c r="AT271" s="26" t="str">
        <f t="shared" si="284"/>
        <v/>
      </c>
      <c r="AU271" s="26" t="str">
        <f t="shared" si="285"/>
        <v/>
      </c>
      <c r="AV271" s="26" t="str">
        <f t="shared" si="286"/>
        <v/>
      </c>
      <c r="AW271" s="26" t="str">
        <f t="shared" si="287"/>
        <v/>
      </c>
      <c r="AX271" s="26" t="str">
        <f t="shared" si="288"/>
        <v/>
      </c>
      <c r="AY271" s="26" t="str">
        <f t="shared" si="289"/>
        <v/>
      </c>
      <c r="AZ271" s="26" t="str">
        <f t="shared" si="290"/>
        <v/>
      </c>
      <c r="BA271" s="26" t="str">
        <f t="shared" si="291"/>
        <v/>
      </c>
      <c r="BB271" s="26" t="str">
        <f t="shared" si="292"/>
        <v/>
      </c>
      <c r="BC271" s="26">
        <f t="shared" si="293"/>
        <v>14</v>
      </c>
      <c r="BD271" s="26" t="str">
        <f t="shared" si="294"/>
        <v/>
      </c>
      <c r="BE271" s="26">
        <f t="shared" si="295"/>
        <v>14</v>
      </c>
      <c r="BG271" s="5">
        <f t="shared" si="243"/>
        <v>-462.25</v>
      </c>
      <c r="BH271" s="5">
        <f t="shared" si="265"/>
        <v>-463</v>
      </c>
      <c r="BI271" s="5">
        <f t="shared" si="244"/>
        <v>-675713</v>
      </c>
      <c r="BJ271">
        <v>9</v>
      </c>
      <c r="BK271" s="4">
        <f t="shared" si="266"/>
        <v>248</v>
      </c>
      <c r="BL271" s="3">
        <f t="shared" si="267"/>
        <v>-3</v>
      </c>
      <c r="BM271" s="3">
        <f t="shared" si="268"/>
        <v>-1</v>
      </c>
      <c r="BN271" s="3">
        <f t="shared" si="269"/>
        <v>-1</v>
      </c>
      <c r="BO271" s="3">
        <f t="shared" si="270"/>
        <v>0</v>
      </c>
      <c r="BP271" s="3">
        <f t="shared" si="271"/>
        <v>0</v>
      </c>
      <c r="BQ271" s="3">
        <f t="shared" si="272"/>
        <v>243</v>
      </c>
      <c r="BR271">
        <v>24</v>
      </c>
      <c r="BS271" s="3">
        <f t="shared" si="273"/>
        <v>267</v>
      </c>
      <c r="BT271" s="3">
        <f t="shared" si="245"/>
        <v>0</v>
      </c>
      <c r="BU271" s="3" t="b">
        <f t="shared" si="274"/>
        <v>1</v>
      </c>
      <c r="BV271" s="3">
        <f t="shared" si="275"/>
        <v>1</v>
      </c>
      <c r="BW271" s="3">
        <f t="shared" si="276"/>
        <v>-675445</v>
      </c>
      <c r="BX271" s="3">
        <f t="shared" si="277"/>
        <v>6</v>
      </c>
      <c r="BY271" s="3" t="str">
        <f t="shared" si="278"/>
        <v>Sun</v>
      </c>
      <c r="BZ271" s="20" t="str">
        <f t="shared" si="241"/>
        <v/>
      </c>
      <c r="CA271" s="3">
        <f t="shared" si="279"/>
        <v>686671</v>
      </c>
      <c r="CB271" s="24" t="str">
        <f t="shared" si="242"/>
        <v/>
      </c>
      <c r="CD271" t="s">
        <v>503</v>
      </c>
      <c r="CE271" t="s">
        <v>504</v>
      </c>
      <c r="CF271" t="s">
        <v>571</v>
      </c>
      <c r="CG271">
        <v>30</v>
      </c>
      <c r="CI271" s="22">
        <f t="shared" si="249"/>
        <v>0</v>
      </c>
      <c r="CJ271" t="s">
        <v>297</v>
      </c>
      <c r="CK271" s="2">
        <v>91</v>
      </c>
      <c r="CL271" s="20" t="e">
        <f>#REF!</f>
        <v>#REF!</v>
      </c>
    </row>
    <row r="272" spans="1:90" ht="12.75" hidden="1" customHeight="1">
      <c r="A272" s="2">
        <f t="shared" si="246"/>
        <v>270</v>
      </c>
      <c r="B272" t="s">
        <v>4</v>
      </c>
      <c r="C272">
        <v>1880</v>
      </c>
      <c r="D272" s="3">
        <f t="shared" si="250"/>
        <v>7.75</v>
      </c>
      <c r="E272" s="3">
        <f t="shared" si="251"/>
        <v>7</v>
      </c>
      <c r="F272" s="3">
        <f t="shared" si="252"/>
        <v>10957</v>
      </c>
      <c r="G272">
        <v>10</v>
      </c>
      <c r="H272" s="3">
        <f t="shared" si="253"/>
        <v>279</v>
      </c>
      <c r="I272" s="3">
        <f t="shared" si="254"/>
        <v>-3</v>
      </c>
      <c r="J272" s="3">
        <f t="shared" si="255"/>
        <v>-1</v>
      </c>
      <c r="K272" s="3">
        <f t="shared" si="256"/>
        <v>-1</v>
      </c>
      <c r="L272" s="3">
        <f t="shared" si="257"/>
        <v>-1</v>
      </c>
      <c r="M272" s="3">
        <f t="shared" si="258"/>
        <v>0</v>
      </c>
      <c r="N272" s="3">
        <f t="shared" si="259"/>
        <v>273</v>
      </c>
      <c r="O272">
        <v>1</v>
      </c>
      <c r="P272" s="3">
        <f t="shared" si="237"/>
        <v>0</v>
      </c>
      <c r="Q272" s="3">
        <f t="shared" si="238"/>
        <v>274</v>
      </c>
      <c r="R272" s="3" t="b">
        <f t="shared" si="260"/>
        <v>1</v>
      </c>
      <c r="S272" s="3">
        <f t="shared" si="261"/>
        <v>1</v>
      </c>
      <c r="T272" s="3">
        <f t="shared" si="239"/>
        <v>11232</v>
      </c>
      <c r="U272" s="3">
        <f t="shared" si="262"/>
        <v>4</v>
      </c>
      <c r="V272" s="18" t="str">
        <f t="shared" si="263"/>
        <v>Fri</v>
      </c>
      <c r="W272" s="1" t="s">
        <v>7</v>
      </c>
      <c r="X272" s="3">
        <f t="shared" si="247"/>
        <v>19</v>
      </c>
      <c r="Y272" s="3">
        <f t="shared" si="248"/>
        <v>6</v>
      </c>
      <c r="Z272" s="3">
        <f t="shared" si="240"/>
        <v>0</v>
      </c>
      <c r="AA272" s="3">
        <f t="shared" si="264"/>
        <v>11226</v>
      </c>
      <c r="AB272" t="s">
        <v>467</v>
      </c>
      <c r="AC272" t="s">
        <v>20</v>
      </c>
      <c r="AD272" s="26" t="s">
        <v>14</v>
      </c>
      <c r="AE272" t="s">
        <v>696</v>
      </c>
      <c r="AF272" t="s">
        <v>977</v>
      </c>
      <c r="AG272" s="27" t="s">
        <v>681</v>
      </c>
      <c r="AK272" t="s">
        <v>682</v>
      </c>
      <c r="AN272" s="26" t="s">
        <v>632</v>
      </c>
      <c r="AO272" s="26" t="s">
        <v>632</v>
      </c>
      <c r="AP272" s="26" t="str">
        <f t="shared" si="280"/>
        <v/>
      </c>
      <c r="AQ272" s="26" t="str">
        <f t="shared" si="281"/>
        <v/>
      </c>
      <c r="AR272" s="26" t="str">
        <f t="shared" si="282"/>
        <v/>
      </c>
      <c r="AS272" s="26" t="str">
        <f t="shared" si="283"/>
        <v/>
      </c>
      <c r="AT272" s="26" t="str">
        <f t="shared" si="284"/>
        <v/>
      </c>
      <c r="AU272" s="26" t="str">
        <f t="shared" si="285"/>
        <v/>
      </c>
      <c r="AV272" s="26" t="str">
        <f t="shared" si="286"/>
        <v/>
      </c>
      <c r="AW272" s="26" t="str">
        <f t="shared" si="287"/>
        <v/>
      </c>
      <c r="AX272" s="26" t="str">
        <f t="shared" si="288"/>
        <v/>
      </c>
      <c r="AY272" s="26" t="str">
        <f t="shared" si="289"/>
        <v/>
      </c>
      <c r="AZ272" s="26" t="str">
        <f t="shared" si="290"/>
        <v/>
      </c>
      <c r="BA272" s="26" t="str">
        <f t="shared" si="291"/>
        <v/>
      </c>
      <c r="BB272" s="26" t="str">
        <f t="shared" si="292"/>
        <v/>
      </c>
      <c r="BC272" s="26">
        <f t="shared" si="293"/>
        <v>14</v>
      </c>
      <c r="BD272" s="26" t="str">
        <f t="shared" si="294"/>
        <v/>
      </c>
      <c r="BE272" s="26">
        <f t="shared" si="295"/>
        <v>14</v>
      </c>
      <c r="BG272" s="5">
        <f t="shared" si="243"/>
        <v>-462.25</v>
      </c>
      <c r="BH272" s="5">
        <f t="shared" si="265"/>
        <v>-463</v>
      </c>
      <c r="BI272" s="5">
        <f t="shared" si="244"/>
        <v>-675713</v>
      </c>
      <c r="BJ272">
        <v>9</v>
      </c>
      <c r="BK272" s="4">
        <f t="shared" si="266"/>
        <v>248</v>
      </c>
      <c r="BL272" s="3">
        <f t="shared" si="267"/>
        <v>-3</v>
      </c>
      <c r="BM272" s="3">
        <f t="shared" si="268"/>
        <v>-1</v>
      </c>
      <c r="BN272" s="3">
        <f t="shared" si="269"/>
        <v>-1</v>
      </c>
      <c r="BO272" s="3">
        <f t="shared" si="270"/>
        <v>0</v>
      </c>
      <c r="BP272" s="3">
        <f t="shared" si="271"/>
        <v>0</v>
      </c>
      <c r="BQ272" s="3">
        <f t="shared" si="272"/>
        <v>243</v>
      </c>
      <c r="BR272">
        <v>24</v>
      </c>
      <c r="BS272" s="3">
        <f t="shared" si="273"/>
        <v>267</v>
      </c>
      <c r="BT272" s="3">
        <f t="shared" si="245"/>
        <v>0</v>
      </c>
      <c r="BU272" s="3" t="b">
        <f t="shared" si="274"/>
        <v>1</v>
      </c>
      <c r="BV272" s="3">
        <f t="shared" si="275"/>
        <v>1</v>
      </c>
      <c r="BW272" s="3">
        <f t="shared" si="276"/>
        <v>-675445</v>
      </c>
      <c r="BX272" s="3">
        <f t="shared" si="277"/>
        <v>6</v>
      </c>
      <c r="BY272" s="3" t="str">
        <f t="shared" si="278"/>
        <v>Sun</v>
      </c>
      <c r="BZ272" s="20" t="str">
        <f t="shared" si="241"/>
        <v/>
      </c>
      <c r="CA272" s="3">
        <f t="shared" si="279"/>
        <v>686671</v>
      </c>
      <c r="CB272" s="24" t="str">
        <f t="shared" si="242"/>
        <v/>
      </c>
      <c r="CD272" t="s">
        <v>503</v>
      </c>
      <c r="CE272" t="s">
        <v>504</v>
      </c>
      <c r="CF272" t="s">
        <v>571</v>
      </c>
      <c r="CG272">
        <v>30</v>
      </c>
      <c r="CI272" s="22">
        <f t="shared" si="249"/>
        <v>0</v>
      </c>
      <c r="CJ272" t="s">
        <v>297</v>
      </c>
      <c r="CK272" s="2">
        <v>91</v>
      </c>
      <c r="CL272" s="20" t="e">
        <f>#REF!</f>
        <v>#REF!</v>
      </c>
    </row>
    <row r="273" spans="1:90" ht="12.75" customHeight="1">
      <c r="A273" s="2">
        <f t="shared" si="246"/>
        <v>271</v>
      </c>
      <c r="B273" t="s">
        <v>691</v>
      </c>
      <c r="C273">
        <v>1880</v>
      </c>
      <c r="D273" s="3">
        <f t="shared" si="250"/>
        <v>7.75</v>
      </c>
      <c r="E273" s="3">
        <f t="shared" si="251"/>
        <v>7</v>
      </c>
      <c r="F273" s="3">
        <f t="shared" si="252"/>
        <v>10957</v>
      </c>
      <c r="G273">
        <v>10</v>
      </c>
      <c r="H273" s="3">
        <f t="shared" si="253"/>
        <v>279</v>
      </c>
      <c r="I273" s="3">
        <f t="shared" si="254"/>
        <v>-3</v>
      </c>
      <c r="J273" s="3">
        <f t="shared" si="255"/>
        <v>-1</v>
      </c>
      <c r="K273" s="3">
        <f t="shared" si="256"/>
        <v>-1</v>
      </c>
      <c r="L273" s="3">
        <f t="shared" si="257"/>
        <v>-1</v>
      </c>
      <c r="M273" s="3">
        <f t="shared" si="258"/>
        <v>0</v>
      </c>
      <c r="N273" s="3">
        <f t="shared" si="259"/>
        <v>273</v>
      </c>
      <c r="O273">
        <v>9</v>
      </c>
      <c r="P273" s="3">
        <f t="shared" si="237"/>
        <v>0</v>
      </c>
      <c r="Q273" s="3">
        <f t="shared" si="238"/>
        <v>282</v>
      </c>
      <c r="R273" s="3" t="b">
        <f t="shared" si="260"/>
        <v>1</v>
      </c>
      <c r="S273" s="3">
        <f t="shared" si="261"/>
        <v>1</v>
      </c>
      <c r="T273" s="3">
        <f t="shared" si="239"/>
        <v>11240</v>
      </c>
      <c r="U273" s="3">
        <f t="shared" si="262"/>
        <v>5</v>
      </c>
      <c r="V273" s="18" t="str">
        <f t="shared" si="263"/>
        <v>Sat</v>
      </c>
      <c r="W273" s="1" t="s">
        <v>5</v>
      </c>
      <c r="X273" s="3">
        <f t="shared" si="247"/>
        <v>13</v>
      </c>
      <c r="Y273" s="3">
        <f t="shared" si="248"/>
        <v>4</v>
      </c>
      <c r="Z273" s="3">
        <f t="shared" si="240"/>
        <v>-1</v>
      </c>
      <c r="AA273" s="3">
        <f t="shared" si="264"/>
        <v>11235</v>
      </c>
      <c r="AB273" t="s">
        <v>427</v>
      </c>
      <c r="AC273" t="s">
        <v>34</v>
      </c>
      <c r="AD273" s="26" t="s">
        <v>14</v>
      </c>
      <c r="AE273" t="s">
        <v>701</v>
      </c>
      <c r="AJ273" t="s">
        <v>73</v>
      </c>
      <c r="AK273" t="s">
        <v>702</v>
      </c>
      <c r="AL273" t="s">
        <v>851</v>
      </c>
      <c r="AM273" t="s">
        <v>929</v>
      </c>
      <c r="AN273" s="31" t="s">
        <v>982</v>
      </c>
      <c r="AO273" s="26" t="s">
        <v>629</v>
      </c>
      <c r="AP273" s="26" t="str">
        <f t="shared" si="280"/>
        <v/>
      </c>
      <c r="AQ273" s="26" t="str">
        <f t="shared" si="281"/>
        <v/>
      </c>
      <c r="AR273" s="26" t="str">
        <f t="shared" si="282"/>
        <v/>
      </c>
      <c r="AS273" s="26" t="str">
        <f t="shared" si="283"/>
        <v/>
      </c>
      <c r="AT273" s="26" t="str">
        <f t="shared" si="284"/>
        <v/>
      </c>
      <c r="AU273" s="26" t="str">
        <f t="shared" si="285"/>
        <v/>
      </c>
      <c r="AV273" s="26" t="str">
        <f t="shared" si="286"/>
        <v/>
      </c>
      <c r="AW273" s="26" t="str">
        <f t="shared" si="287"/>
        <v/>
      </c>
      <c r="AX273" s="26" t="str">
        <f t="shared" si="288"/>
        <v/>
      </c>
      <c r="AY273" s="26" t="str">
        <f t="shared" si="289"/>
        <v/>
      </c>
      <c r="AZ273" s="26" t="str">
        <f t="shared" si="290"/>
        <v/>
      </c>
      <c r="BA273" s="26" t="str">
        <f t="shared" si="291"/>
        <v/>
      </c>
      <c r="BB273" s="26">
        <f t="shared" si="292"/>
        <v>13</v>
      </c>
      <c r="BC273" s="26" t="str">
        <f t="shared" si="293"/>
        <v/>
      </c>
      <c r="BD273" s="26" t="str">
        <f t="shared" si="294"/>
        <v/>
      </c>
      <c r="BE273" s="26">
        <f t="shared" si="295"/>
        <v>13</v>
      </c>
      <c r="BF273" s="2">
        <v>1880</v>
      </c>
      <c r="BG273" s="5">
        <f t="shared" si="243"/>
        <v>7.75</v>
      </c>
      <c r="BH273" s="5">
        <f t="shared" si="265"/>
        <v>7</v>
      </c>
      <c r="BI273" s="5">
        <f t="shared" si="244"/>
        <v>10957</v>
      </c>
      <c r="BJ273">
        <v>9</v>
      </c>
      <c r="BK273" s="4">
        <f t="shared" si="266"/>
        <v>248</v>
      </c>
      <c r="BL273" s="3">
        <f t="shared" si="267"/>
        <v>-3</v>
      </c>
      <c r="BM273" s="3">
        <f t="shared" si="268"/>
        <v>-1</v>
      </c>
      <c r="BN273" s="3">
        <f t="shared" si="269"/>
        <v>-1</v>
      </c>
      <c r="BO273" s="3">
        <f t="shared" si="270"/>
        <v>0</v>
      </c>
      <c r="BP273" s="3">
        <f t="shared" si="271"/>
        <v>0</v>
      </c>
      <c r="BQ273" s="3">
        <f t="shared" si="272"/>
        <v>243</v>
      </c>
      <c r="BR273">
        <v>25</v>
      </c>
      <c r="BS273" s="3">
        <f t="shared" si="273"/>
        <v>268</v>
      </c>
      <c r="BT273" s="3">
        <f t="shared" si="245"/>
        <v>0</v>
      </c>
      <c r="BU273" s="3" t="b">
        <f t="shared" si="274"/>
        <v>1</v>
      </c>
      <c r="BV273" s="3">
        <f t="shared" si="275"/>
        <v>1</v>
      </c>
      <c r="BW273" s="3">
        <f t="shared" si="276"/>
        <v>11226</v>
      </c>
      <c r="BX273" s="3">
        <f t="shared" si="277"/>
        <v>5</v>
      </c>
      <c r="BY273" s="3" t="str">
        <f t="shared" si="278"/>
        <v>Sat</v>
      </c>
      <c r="BZ273" s="20" t="str">
        <f t="shared" si="241"/>
        <v>Sat</v>
      </c>
      <c r="CA273" s="3">
        <f t="shared" si="279"/>
        <v>9</v>
      </c>
      <c r="CB273" s="24">
        <f t="shared" si="242"/>
        <v>9</v>
      </c>
      <c r="CC273" t="s">
        <v>636</v>
      </c>
      <c r="CD273" t="s">
        <v>512</v>
      </c>
      <c r="CE273" t="s">
        <v>36</v>
      </c>
      <c r="CI273" s="22">
        <f t="shared" si="249"/>
        <v>0</v>
      </c>
      <c r="CJ273" t="s">
        <v>16</v>
      </c>
      <c r="CK273" s="2">
        <v>93</v>
      </c>
      <c r="CL273" s="20" t="e">
        <f>#REF!</f>
        <v>#REF!</v>
      </c>
    </row>
    <row r="274" spans="1:90" ht="12.75" customHeight="1">
      <c r="A274" s="2">
        <f t="shared" si="246"/>
        <v>272</v>
      </c>
      <c r="B274" t="s">
        <v>691</v>
      </c>
      <c r="C274">
        <v>1880</v>
      </c>
      <c r="D274" s="3">
        <f t="shared" si="250"/>
        <v>7.75</v>
      </c>
      <c r="E274" s="3">
        <f t="shared" si="251"/>
        <v>7</v>
      </c>
      <c r="F274" s="3">
        <f t="shared" si="252"/>
        <v>10957</v>
      </c>
      <c r="G274">
        <v>10</v>
      </c>
      <c r="H274" s="3">
        <f t="shared" si="253"/>
        <v>279</v>
      </c>
      <c r="I274" s="3">
        <f t="shared" si="254"/>
        <v>-3</v>
      </c>
      <c r="J274" s="3">
        <f t="shared" si="255"/>
        <v>-1</v>
      </c>
      <c r="K274" s="3">
        <f t="shared" si="256"/>
        <v>-1</v>
      </c>
      <c r="L274" s="3">
        <f t="shared" si="257"/>
        <v>-1</v>
      </c>
      <c r="M274" s="3">
        <f t="shared" si="258"/>
        <v>0</v>
      </c>
      <c r="N274" s="3">
        <f t="shared" si="259"/>
        <v>273</v>
      </c>
      <c r="O274">
        <v>9</v>
      </c>
      <c r="P274" s="3">
        <f t="shared" si="237"/>
        <v>0</v>
      </c>
      <c r="Q274" s="3">
        <f t="shared" si="238"/>
        <v>282</v>
      </c>
      <c r="R274" s="3" t="b">
        <f t="shared" si="260"/>
        <v>1</v>
      </c>
      <c r="S274" s="3">
        <f t="shared" si="261"/>
        <v>1</v>
      </c>
      <c r="T274" s="3">
        <f t="shared" si="239"/>
        <v>11240</v>
      </c>
      <c r="U274" s="3">
        <f t="shared" si="262"/>
        <v>5</v>
      </c>
      <c r="V274" s="18" t="str">
        <f t="shared" si="263"/>
        <v>Sat</v>
      </c>
      <c r="W274" s="1" t="s">
        <v>5</v>
      </c>
      <c r="X274" s="3">
        <f t="shared" si="247"/>
        <v>13</v>
      </c>
      <c r="Y274" s="3">
        <f t="shared" si="248"/>
        <v>4</v>
      </c>
      <c r="Z274" s="3">
        <f t="shared" si="240"/>
        <v>-1</v>
      </c>
      <c r="AA274" s="3">
        <f t="shared" si="264"/>
        <v>11235</v>
      </c>
      <c r="AB274" t="s">
        <v>646</v>
      </c>
      <c r="AC274" t="s">
        <v>34</v>
      </c>
      <c r="AD274" s="26" t="s">
        <v>14</v>
      </c>
      <c r="AE274" t="s">
        <v>698</v>
      </c>
      <c r="AF274" t="s">
        <v>974</v>
      </c>
      <c r="AH274" t="s">
        <v>83</v>
      </c>
      <c r="AI274" t="s">
        <v>930</v>
      </c>
      <c r="AK274" t="s">
        <v>699</v>
      </c>
      <c r="AL274" t="s">
        <v>700</v>
      </c>
      <c r="AM274" t="s">
        <v>930</v>
      </c>
      <c r="AN274" s="26" t="s">
        <v>980</v>
      </c>
      <c r="AO274" s="26" t="s">
        <v>32</v>
      </c>
      <c r="AP274" s="26" t="str">
        <f t="shared" si="280"/>
        <v/>
      </c>
      <c r="AQ274" s="26" t="str">
        <f t="shared" si="281"/>
        <v/>
      </c>
      <c r="AR274" s="26">
        <f t="shared" si="282"/>
        <v>3</v>
      </c>
      <c r="AS274" s="26" t="str">
        <f t="shared" si="283"/>
        <v/>
      </c>
      <c r="AT274" s="26" t="str">
        <f t="shared" si="284"/>
        <v/>
      </c>
      <c r="AU274" s="26" t="str">
        <f t="shared" si="285"/>
        <v/>
      </c>
      <c r="AV274" s="26" t="str">
        <f t="shared" si="286"/>
        <v/>
      </c>
      <c r="AW274" s="26" t="str">
        <f t="shared" si="287"/>
        <v/>
      </c>
      <c r="AX274" s="26" t="str">
        <f t="shared" si="288"/>
        <v/>
      </c>
      <c r="AY274" s="26" t="str">
        <f t="shared" si="289"/>
        <v/>
      </c>
      <c r="AZ274" s="26" t="str">
        <f t="shared" si="290"/>
        <v/>
      </c>
      <c r="BA274" s="26" t="str">
        <f t="shared" si="291"/>
        <v/>
      </c>
      <c r="BB274" s="26" t="str">
        <f t="shared" si="292"/>
        <v/>
      </c>
      <c r="BC274" s="26" t="str">
        <f t="shared" si="293"/>
        <v/>
      </c>
      <c r="BD274" s="26" t="str">
        <f t="shared" si="294"/>
        <v/>
      </c>
      <c r="BE274" s="26">
        <f t="shared" si="295"/>
        <v>3</v>
      </c>
      <c r="BF274" s="2">
        <v>1880</v>
      </c>
      <c r="BG274" s="5">
        <f t="shared" si="243"/>
        <v>7.75</v>
      </c>
      <c r="BH274" s="5">
        <f t="shared" si="265"/>
        <v>7</v>
      </c>
      <c r="BI274" s="5">
        <f t="shared" si="244"/>
        <v>10957</v>
      </c>
      <c r="BJ274">
        <v>10</v>
      </c>
      <c r="BK274" s="4">
        <f t="shared" si="266"/>
        <v>279</v>
      </c>
      <c r="BL274" s="3">
        <f t="shared" si="267"/>
        <v>-3</v>
      </c>
      <c r="BM274" s="3">
        <f t="shared" si="268"/>
        <v>-1</v>
      </c>
      <c r="BN274" s="3">
        <f t="shared" si="269"/>
        <v>-1</v>
      </c>
      <c r="BO274" s="3">
        <f t="shared" si="270"/>
        <v>-1</v>
      </c>
      <c r="BP274" s="3">
        <f t="shared" si="271"/>
        <v>0</v>
      </c>
      <c r="BQ274" s="3">
        <f t="shared" si="272"/>
        <v>273</v>
      </c>
      <c r="BR274">
        <v>2</v>
      </c>
      <c r="BS274" s="3">
        <f t="shared" si="273"/>
        <v>275</v>
      </c>
      <c r="BT274" s="3">
        <f t="shared" si="245"/>
        <v>0</v>
      </c>
      <c r="BU274" s="3" t="b">
        <f t="shared" si="274"/>
        <v>1</v>
      </c>
      <c r="BV274" s="3">
        <f t="shared" si="275"/>
        <v>1</v>
      </c>
      <c r="BW274" s="3">
        <f t="shared" si="276"/>
        <v>11233</v>
      </c>
      <c r="BX274" s="3">
        <f t="shared" si="277"/>
        <v>5</v>
      </c>
      <c r="BY274" s="3" t="str">
        <f t="shared" si="278"/>
        <v>Sat</v>
      </c>
      <c r="BZ274" s="20" t="str">
        <f t="shared" si="241"/>
        <v>Sat</v>
      </c>
      <c r="CA274" s="3">
        <f t="shared" si="279"/>
        <v>2</v>
      </c>
      <c r="CB274" s="24">
        <f t="shared" si="242"/>
        <v>2</v>
      </c>
      <c r="CD274" t="s">
        <v>503</v>
      </c>
      <c r="CE274" t="s">
        <v>513</v>
      </c>
      <c r="CF274" t="s">
        <v>514</v>
      </c>
      <c r="CH274">
        <v>30</v>
      </c>
      <c r="CI274" s="22">
        <f t="shared" si="249"/>
        <v>8.2191780821917804E-2</v>
      </c>
      <c r="CJ274" t="s">
        <v>703</v>
      </c>
      <c r="CK274" s="2">
        <v>93</v>
      </c>
      <c r="CL274" s="20" t="e">
        <f>#REF!</f>
        <v>#REF!</v>
      </c>
    </row>
    <row r="275" spans="1:90">
      <c r="A275" s="2">
        <f t="shared" si="246"/>
        <v>273</v>
      </c>
      <c r="B275" t="s">
        <v>4</v>
      </c>
      <c r="C275">
        <v>1880</v>
      </c>
      <c r="D275" s="3">
        <f t="shared" si="250"/>
        <v>7.75</v>
      </c>
      <c r="E275" s="3">
        <f t="shared" si="251"/>
        <v>7</v>
      </c>
      <c r="F275" s="3">
        <f t="shared" si="252"/>
        <v>10957</v>
      </c>
      <c r="G275">
        <v>10</v>
      </c>
      <c r="H275" s="3">
        <f t="shared" si="253"/>
        <v>279</v>
      </c>
      <c r="I275" s="3">
        <f t="shared" si="254"/>
        <v>-3</v>
      </c>
      <c r="J275" s="3">
        <f t="shared" si="255"/>
        <v>-1</v>
      </c>
      <c r="K275" s="3">
        <f t="shared" si="256"/>
        <v>-1</v>
      </c>
      <c r="L275" s="3">
        <f t="shared" si="257"/>
        <v>-1</v>
      </c>
      <c r="M275" s="3">
        <f t="shared" si="258"/>
        <v>0</v>
      </c>
      <c r="N275" s="3">
        <f t="shared" si="259"/>
        <v>273</v>
      </c>
      <c r="O275">
        <v>15</v>
      </c>
      <c r="P275" s="3">
        <f t="shared" ref="P275:P338" si="296">MOD(C275,4)</f>
        <v>0</v>
      </c>
      <c r="Q275" s="3">
        <f t="shared" ref="Q275:Q338" si="297">N275+O275</f>
        <v>288</v>
      </c>
      <c r="R275" s="3" t="b">
        <f t="shared" si="260"/>
        <v>1</v>
      </c>
      <c r="S275" s="3">
        <f t="shared" si="261"/>
        <v>1</v>
      </c>
      <c r="T275" s="3">
        <f t="shared" ref="T275:T338" si="298">SUM(F275,N275,O275,S275)</f>
        <v>11246</v>
      </c>
      <c r="U275" s="3">
        <f t="shared" si="262"/>
        <v>4</v>
      </c>
      <c r="V275" s="18" t="str">
        <f t="shared" si="263"/>
        <v>Fri</v>
      </c>
      <c r="W275" s="1" t="s">
        <v>5</v>
      </c>
      <c r="X275" s="3">
        <f t="shared" si="247"/>
        <v>13</v>
      </c>
      <c r="Y275" s="3">
        <f t="shared" si="248"/>
        <v>4</v>
      </c>
      <c r="Z275" s="3">
        <f t="shared" ref="Z275:Z338" si="299">IF(B275="WMG",-1,0)</f>
        <v>0</v>
      </c>
      <c r="AA275" s="3">
        <f t="shared" si="264"/>
        <v>11242</v>
      </c>
      <c r="AB275" t="s">
        <v>705</v>
      </c>
      <c r="AC275" t="s">
        <v>471</v>
      </c>
      <c r="AD275" s="26" t="s">
        <v>89</v>
      </c>
      <c r="AF275" t="s">
        <v>974</v>
      </c>
      <c r="AH275" t="s">
        <v>59</v>
      </c>
      <c r="AI275" t="s">
        <v>929</v>
      </c>
      <c r="AK275" t="s">
        <v>699</v>
      </c>
      <c r="AL275" t="s">
        <v>708</v>
      </c>
      <c r="AM275" t="s">
        <v>929</v>
      </c>
      <c r="AN275" s="26" t="s">
        <v>980</v>
      </c>
      <c r="AO275" s="26" t="s">
        <v>32</v>
      </c>
      <c r="AP275" s="26" t="str">
        <f t="shared" si="280"/>
        <v/>
      </c>
      <c r="AQ275" s="26" t="str">
        <f t="shared" si="281"/>
        <v/>
      </c>
      <c r="AR275" s="26">
        <f t="shared" si="282"/>
        <v>3</v>
      </c>
      <c r="AS275" s="26" t="str">
        <f t="shared" si="283"/>
        <v/>
      </c>
      <c r="AT275" s="26" t="str">
        <f t="shared" si="284"/>
        <v/>
      </c>
      <c r="AU275" s="26" t="str">
        <f t="shared" si="285"/>
        <v/>
      </c>
      <c r="AV275" s="26" t="str">
        <f t="shared" si="286"/>
        <v/>
      </c>
      <c r="AW275" s="26" t="str">
        <f t="shared" si="287"/>
        <v/>
      </c>
      <c r="AX275" s="26" t="str">
        <f t="shared" si="288"/>
        <v/>
      </c>
      <c r="AY275" s="26" t="str">
        <f t="shared" si="289"/>
        <v/>
      </c>
      <c r="AZ275" s="26" t="str">
        <f t="shared" si="290"/>
        <v/>
      </c>
      <c r="BA275" s="26" t="str">
        <f t="shared" si="291"/>
        <v/>
      </c>
      <c r="BB275" s="26" t="str">
        <f t="shared" si="292"/>
        <v/>
      </c>
      <c r="BC275" s="26" t="str">
        <f t="shared" si="293"/>
        <v/>
      </c>
      <c r="BD275" s="26" t="str">
        <f t="shared" si="294"/>
        <v/>
      </c>
      <c r="BE275" s="26">
        <f t="shared" si="295"/>
        <v>3</v>
      </c>
      <c r="BF275" s="2">
        <v>1880</v>
      </c>
      <c r="BG275" s="5">
        <f t="shared" si="243"/>
        <v>7.75</v>
      </c>
      <c r="BH275" s="5">
        <f t="shared" si="265"/>
        <v>7</v>
      </c>
      <c r="BI275" s="5">
        <f t="shared" si="244"/>
        <v>10957</v>
      </c>
      <c r="BJ275">
        <v>10</v>
      </c>
      <c r="BK275" s="4">
        <f t="shared" si="266"/>
        <v>279</v>
      </c>
      <c r="BL275" s="3">
        <f t="shared" si="267"/>
        <v>-3</v>
      </c>
      <c r="BM275" s="3">
        <f t="shared" si="268"/>
        <v>-1</v>
      </c>
      <c r="BN275" s="3">
        <f t="shared" si="269"/>
        <v>-1</v>
      </c>
      <c r="BO275" s="3">
        <f t="shared" si="270"/>
        <v>-1</v>
      </c>
      <c r="BP275" s="3">
        <f t="shared" si="271"/>
        <v>0</v>
      </c>
      <c r="BQ275" s="3">
        <f t="shared" si="272"/>
        <v>273</v>
      </c>
      <c r="BR275">
        <v>9</v>
      </c>
      <c r="BS275" s="3">
        <f t="shared" si="273"/>
        <v>282</v>
      </c>
      <c r="BT275" s="3">
        <f t="shared" si="245"/>
        <v>0</v>
      </c>
      <c r="BU275" s="3" t="b">
        <f t="shared" si="274"/>
        <v>1</v>
      </c>
      <c r="BV275" s="3">
        <f t="shared" si="275"/>
        <v>1</v>
      </c>
      <c r="BW275" s="3">
        <f t="shared" si="276"/>
        <v>11240</v>
      </c>
      <c r="BX275" s="3">
        <f t="shared" si="277"/>
        <v>5</v>
      </c>
      <c r="BY275" s="3" t="str">
        <f t="shared" si="278"/>
        <v>Sat</v>
      </c>
      <c r="BZ275" s="20" t="str">
        <f t="shared" ref="BZ275:BZ338" si="300">IF(BF275&lt;(C275-10),"",BY275)</f>
        <v>Sat</v>
      </c>
      <c r="CA275" s="3">
        <f t="shared" si="279"/>
        <v>2</v>
      </c>
      <c r="CB275" s="24">
        <f t="shared" ref="CB275:CB338" si="301">IF(BF275&lt;(C275-10),"",CA275)</f>
        <v>2</v>
      </c>
      <c r="CD275" t="s">
        <v>501</v>
      </c>
      <c r="CE275" t="s">
        <v>36</v>
      </c>
      <c r="CF275" t="s">
        <v>707</v>
      </c>
      <c r="CI275" s="22">
        <f t="shared" si="249"/>
        <v>0</v>
      </c>
      <c r="CJ275" t="s">
        <v>297</v>
      </c>
      <c r="CK275" s="2">
        <v>94</v>
      </c>
      <c r="CL275" s="20" t="e">
        <f>#REF!</f>
        <v>#REF!</v>
      </c>
    </row>
    <row r="276" spans="1:90">
      <c r="A276" s="2">
        <f t="shared" si="246"/>
        <v>274</v>
      </c>
      <c r="B276" t="s">
        <v>4</v>
      </c>
      <c r="C276">
        <v>1880</v>
      </c>
      <c r="D276" s="3">
        <f t="shared" si="250"/>
        <v>7.75</v>
      </c>
      <c r="E276" s="3">
        <f t="shared" si="251"/>
        <v>7</v>
      </c>
      <c r="F276" s="3">
        <f t="shared" si="252"/>
        <v>10957</v>
      </c>
      <c r="G276">
        <v>10</v>
      </c>
      <c r="H276" s="3">
        <f t="shared" si="253"/>
        <v>279</v>
      </c>
      <c r="I276" s="3">
        <f t="shared" si="254"/>
        <v>-3</v>
      </c>
      <c r="J276" s="3">
        <f t="shared" si="255"/>
        <v>-1</v>
      </c>
      <c r="K276" s="3">
        <f t="shared" si="256"/>
        <v>-1</v>
      </c>
      <c r="L276" s="3">
        <f t="shared" si="257"/>
        <v>-1</v>
      </c>
      <c r="M276" s="3">
        <f t="shared" si="258"/>
        <v>0</v>
      </c>
      <c r="N276" s="3">
        <f t="shared" si="259"/>
        <v>273</v>
      </c>
      <c r="O276">
        <v>15</v>
      </c>
      <c r="P276" s="3">
        <f t="shared" si="296"/>
        <v>0</v>
      </c>
      <c r="Q276" s="3">
        <f t="shared" si="297"/>
        <v>288</v>
      </c>
      <c r="R276" s="3" t="b">
        <f t="shared" si="260"/>
        <v>1</v>
      </c>
      <c r="S276" s="3">
        <f t="shared" si="261"/>
        <v>1</v>
      </c>
      <c r="T276" s="3">
        <f t="shared" si="298"/>
        <v>11246</v>
      </c>
      <c r="U276" s="3">
        <f t="shared" si="262"/>
        <v>4</v>
      </c>
      <c r="V276" s="18" t="str">
        <f t="shared" si="263"/>
        <v>Fri</v>
      </c>
      <c r="W276" s="1" t="s">
        <v>5</v>
      </c>
      <c r="X276" s="3">
        <f t="shared" si="247"/>
        <v>13</v>
      </c>
      <c r="Y276" s="3">
        <f t="shared" si="248"/>
        <v>4</v>
      </c>
      <c r="Z276" s="3">
        <f t="shared" si="299"/>
        <v>0</v>
      </c>
      <c r="AA276" s="3">
        <f t="shared" si="264"/>
        <v>11242</v>
      </c>
      <c r="AB276" t="s">
        <v>444</v>
      </c>
      <c r="AC276" t="s">
        <v>20</v>
      </c>
      <c r="AD276" s="26" t="s">
        <v>14</v>
      </c>
      <c r="AG276" s="27" t="s">
        <v>446</v>
      </c>
      <c r="AH276" t="s">
        <v>75</v>
      </c>
      <c r="AI276" t="s">
        <v>929</v>
      </c>
      <c r="AK276" t="s">
        <v>709</v>
      </c>
      <c r="AL276" t="s">
        <v>91</v>
      </c>
      <c r="AM276" t="s">
        <v>929</v>
      </c>
      <c r="AN276" s="31" t="s">
        <v>982</v>
      </c>
      <c r="AO276" s="26" t="s">
        <v>67</v>
      </c>
      <c r="AP276" s="26" t="str">
        <f t="shared" si="280"/>
        <v/>
      </c>
      <c r="AQ276" s="26" t="str">
        <f t="shared" si="281"/>
        <v/>
      </c>
      <c r="AR276" s="26" t="str">
        <f t="shared" si="282"/>
        <v/>
      </c>
      <c r="AS276" s="26">
        <f t="shared" si="283"/>
        <v>4</v>
      </c>
      <c r="AT276" s="26" t="str">
        <f t="shared" si="284"/>
        <v/>
      </c>
      <c r="AU276" s="26" t="str">
        <f t="shared" si="285"/>
        <v/>
      </c>
      <c r="AV276" s="26" t="str">
        <f t="shared" si="286"/>
        <v/>
      </c>
      <c r="AW276" s="26" t="str">
        <f t="shared" si="287"/>
        <v/>
      </c>
      <c r="AX276" s="26" t="str">
        <f t="shared" si="288"/>
        <v/>
      </c>
      <c r="AY276" s="26" t="str">
        <f t="shared" si="289"/>
        <v/>
      </c>
      <c r="AZ276" s="26" t="str">
        <f t="shared" si="290"/>
        <v/>
      </c>
      <c r="BA276" s="26" t="str">
        <f t="shared" si="291"/>
        <v/>
      </c>
      <c r="BB276" s="26" t="str">
        <f t="shared" si="292"/>
        <v/>
      </c>
      <c r="BC276" s="26" t="str">
        <f t="shared" si="293"/>
        <v/>
      </c>
      <c r="BD276" s="26" t="str">
        <f t="shared" si="294"/>
        <v/>
      </c>
      <c r="BE276" s="26">
        <f t="shared" si="295"/>
        <v>4</v>
      </c>
      <c r="BF276" s="2">
        <v>1880</v>
      </c>
      <c r="BG276" s="5">
        <f t="shared" si="243"/>
        <v>7.75</v>
      </c>
      <c r="BH276" s="5">
        <f t="shared" si="265"/>
        <v>7</v>
      </c>
      <c r="BI276" s="5">
        <f t="shared" si="244"/>
        <v>10957</v>
      </c>
      <c r="BJ276">
        <v>10</v>
      </c>
      <c r="BK276" s="4">
        <f t="shared" si="266"/>
        <v>279</v>
      </c>
      <c r="BL276" s="3">
        <f t="shared" si="267"/>
        <v>-3</v>
      </c>
      <c r="BM276" s="3">
        <f t="shared" si="268"/>
        <v>-1</v>
      </c>
      <c r="BN276" s="3">
        <f t="shared" si="269"/>
        <v>-1</v>
      </c>
      <c r="BO276" s="3">
        <f t="shared" si="270"/>
        <v>-1</v>
      </c>
      <c r="BP276" s="3">
        <f t="shared" si="271"/>
        <v>0</v>
      </c>
      <c r="BQ276" s="3">
        <f t="shared" si="272"/>
        <v>273</v>
      </c>
      <c r="BR276">
        <v>9</v>
      </c>
      <c r="BS276" s="3">
        <f t="shared" si="273"/>
        <v>282</v>
      </c>
      <c r="BT276" s="3">
        <f t="shared" si="245"/>
        <v>0</v>
      </c>
      <c r="BU276" s="3" t="b">
        <f t="shared" si="274"/>
        <v>1</v>
      </c>
      <c r="BV276" s="3">
        <f t="shared" si="275"/>
        <v>1</v>
      </c>
      <c r="BW276" s="3">
        <f t="shared" si="276"/>
        <v>11240</v>
      </c>
      <c r="BX276" s="3">
        <f t="shared" si="277"/>
        <v>5</v>
      </c>
      <c r="BY276" s="3" t="str">
        <f t="shared" si="278"/>
        <v>Sat</v>
      </c>
      <c r="BZ276" s="20" t="str">
        <f t="shared" si="300"/>
        <v>Sat</v>
      </c>
      <c r="CA276" s="3">
        <f t="shared" si="279"/>
        <v>2</v>
      </c>
      <c r="CB276" s="24">
        <f t="shared" si="301"/>
        <v>2</v>
      </c>
      <c r="CC276" t="s">
        <v>636</v>
      </c>
      <c r="CD276" t="s">
        <v>503</v>
      </c>
      <c r="CE276" t="s">
        <v>513</v>
      </c>
      <c r="CF276" t="s">
        <v>514</v>
      </c>
      <c r="CH276">
        <v>30</v>
      </c>
      <c r="CI276" s="22">
        <f t="shared" si="249"/>
        <v>8.2191780821917804E-2</v>
      </c>
      <c r="CJ276" t="s">
        <v>297</v>
      </c>
      <c r="CK276" s="2">
        <v>95</v>
      </c>
      <c r="CL276" s="20" t="e">
        <f>#REF!</f>
        <v>#REF!</v>
      </c>
    </row>
    <row r="277" spans="1:90" ht="12.75" customHeight="1">
      <c r="A277" s="2">
        <f t="shared" si="246"/>
        <v>275</v>
      </c>
      <c r="B277" t="s">
        <v>4</v>
      </c>
      <c r="C277">
        <v>1880</v>
      </c>
      <c r="D277" s="3">
        <f t="shared" si="250"/>
        <v>7.75</v>
      </c>
      <c r="E277" s="3">
        <f t="shared" si="251"/>
        <v>7</v>
      </c>
      <c r="F277" s="3">
        <f t="shared" si="252"/>
        <v>10957</v>
      </c>
      <c r="G277">
        <v>10</v>
      </c>
      <c r="H277" s="3">
        <f t="shared" si="253"/>
        <v>279</v>
      </c>
      <c r="I277" s="3">
        <f t="shared" si="254"/>
        <v>-3</v>
      </c>
      <c r="J277" s="3">
        <f t="shared" si="255"/>
        <v>-1</v>
      </c>
      <c r="K277" s="3">
        <f t="shared" si="256"/>
        <v>-1</v>
      </c>
      <c r="L277" s="3">
        <f t="shared" si="257"/>
        <v>-1</v>
      </c>
      <c r="M277" s="3">
        <f t="shared" si="258"/>
        <v>0</v>
      </c>
      <c r="N277" s="3">
        <f t="shared" si="259"/>
        <v>273</v>
      </c>
      <c r="O277">
        <v>15</v>
      </c>
      <c r="P277" s="3">
        <f t="shared" si="296"/>
        <v>0</v>
      </c>
      <c r="Q277" s="3">
        <f t="shared" si="297"/>
        <v>288</v>
      </c>
      <c r="R277" s="3" t="b">
        <f t="shared" si="260"/>
        <v>1</v>
      </c>
      <c r="S277" s="3">
        <f t="shared" si="261"/>
        <v>1</v>
      </c>
      <c r="T277" s="3">
        <f t="shared" si="298"/>
        <v>11246</v>
      </c>
      <c r="U277" s="3">
        <f t="shared" si="262"/>
        <v>4</v>
      </c>
      <c r="V277" s="18" t="str">
        <f t="shared" si="263"/>
        <v>Fri</v>
      </c>
      <c r="W277" s="1" t="s">
        <v>5</v>
      </c>
      <c r="X277" s="3">
        <f t="shared" si="247"/>
        <v>13</v>
      </c>
      <c r="Y277" s="3">
        <f t="shared" si="248"/>
        <v>4</v>
      </c>
      <c r="Z277" s="3">
        <f t="shared" si="299"/>
        <v>0</v>
      </c>
      <c r="AA277" s="3">
        <f t="shared" si="264"/>
        <v>11242</v>
      </c>
      <c r="AB277" t="s">
        <v>704</v>
      </c>
      <c r="AC277" t="s">
        <v>471</v>
      </c>
      <c r="AD277" s="26" t="s">
        <v>89</v>
      </c>
      <c r="AH277" t="s">
        <v>80</v>
      </c>
      <c r="AI277" t="s">
        <v>929</v>
      </c>
      <c r="AK277" t="s">
        <v>933</v>
      </c>
      <c r="AL277" t="s">
        <v>706</v>
      </c>
      <c r="AM277" t="s">
        <v>929</v>
      </c>
      <c r="AN277" s="26" t="s">
        <v>979</v>
      </c>
      <c r="AO277" s="26" t="s">
        <v>24</v>
      </c>
      <c r="AP277" s="26">
        <f t="shared" si="280"/>
        <v>1</v>
      </c>
      <c r="AQ277" s="26" t="str">
        <f t="shared" si="281"/>
        <v/>
      </c>
      <c r="AR277" s="26" t="str">
        <f t="shared" si="282"/>
        <v/>
      </c>
      <c r="AS277" s="26" t="str">
        <f t="shared" si="283"/>
        <v/>
      </c>
      <c r="AT277" s="26" t="str">
        <f t="shared" si="284"/>
        <v/>
      </c>
      <c r="AU277" s="26" t="str">
        <f t="shared" si="285"/>
        <v/>
      </c>
      <c r="AV277" s="26" t="str">
        <f t="shared" si="286"/>
        <v/>
      </c>
      <c r="AW277" s="26" t="str">
        <f t="shared" si="287"/>
        <v/>
      </c>
      <c r="AX277" s="26" t="str">
        <f t="shared" si="288"/>
        <v/>
      </c>
      <c r="AY277" s="26" t="str">
        <f t="shared" si="289"/>
        <v/>
      </c>
      <c r="AZ277" s="26" t="str">
        <f t="shared" si="290"/>
        <v/>
      </c>
      <c r="BA277" s="26" t="str">
        <f t="shared" si="291"/>
        <v/>
      </c>
      <c r="BB277" s="26" t="str">
        <f t="shared" si="292"/>
        <v/>
      </c>
      <c r="BC277" s="26" t="str">
        <f t="shared" si="293"/>
        <v/>
      </c>
      <c r="BD277" s="26" t="str">
        <f t="shared" si="294"/>
        <v/>
      </c>
      <c r="BE277" s="26">
        <f t="shared" si="295"/>
        <v>1</v>
      </c>
      <c r="BF277" s="2">
        <v>1880</v>
      </c>
      <c r="BG277" s="5">
        <f t="shared" si="243"/>
        <v>7.75</v>
      </c>
      <c r="BH277" s="5">
        <f t="shared" si="265"/>
        <v>7</v>
      </c>
      <c r="BI277" s="5">
        <f t="shared" si="244"/>
        <v>10957</v>
      </c>
      <c r="BJ277">
        <v>10</v>
      </c>
      <c r="BK277" s="4">
        <f t="shared" si="266"/>
        <v>279</v>
      </c>
      <c r="BL277" s="3">
        <f t="shared" si="267"/>
        <v>-3</v>
      </c>
      <c r="BM277" s="3">
        <f t="shared" si="268"/>
        <v>-1</v>
      </c>
      <c r="BN277" s="3">
        <f t="shared" si="269"/>
        <v>-1</v>
      </c>
      <c r="BO277" s="3">
        <f t="shared" si="270"/>
        <v>-1</v>
      </c>
      <c r="BP277" s="3">
        <f t="shared" si="271"/>
        <v>0</v>
      </c>
      <c r="BQ277" s="3">
        <f t="shared" si="272"/>
        <v>273</v>
      </c>
      <c r="BR277">
        <v>9</v>
      </c>
      <c r="BS277" s="3">
        <f t="shared" si="273"/>
        <v>282</v>
      </c>
      <c r="BT277" s="3">
        <f t="shared" si="245"/>
        <v>0</v>
      </c>
      <c r="BU277" s="3" t="b">
        <f t="shared" si="274"/>
        <v>1</v>
      </c>
      <c r="BV277" s="3">
        <f t="shared" si="275"/>
        <v>1</v>
      </c>
      <c r="BW277" s="3">
        <f t="shared" si="276"/>
        <v>11240</v>
      </c>
      <c r="BX277" s="3">
        <f t="shared" si="277"/>
        <v>5</v>
      </c>
      <c r="BY277" s="3" t="str">
        <f t="shared" si="278"/>
        <v>Sat</v>
      </c>
      <c r="BZ277" s="20" t="str">
        <f t="shared" si="300"/>
        <v>Sat</v>
      </c>
      <c r="CA277" s="3">
        <f t="shared" si="279"/>
        <v>2</v>
      </c>
      <c r="CB277" s="24">
        <f t="shared" si="301"/>
        <v>2</v>
      </c>
      <c r="CC277" t="s">
        <v>668</v>
      </c>
      <c r="CD277" t="s">
        <v>503</v>
      </c>
      <c r="CE277" t="s">
        <v>504</v>
      </c>
      <c r="CF277" t="s">
        <v>508</v>
      </c>
      <c r="CG277">
        <v>60</v>
      </c>
      <c r="CI277" s="22">
        <f t="shared" si="249"/>
        <v>0</v>
      </c>
      <c r="CJ277" t="s">
        <v>297</v>
      </c>
      <c r="CK277" s="2">
        <v>94</v>
      </c>
      <c r="CL277" s="20" t="e">
        <f>#REF!</f>
        <v>#REF!</v>
      </c>
    </row>
    <row r="278" spans="1:90" ht="12.75" hidden="1" customHeight="1">
      <c r="A278" s="2">
        <f t="shared" si="246"/>
        <v>276</v>
      </c>
      <c r="B278" t="s">
        <v>691</v>
      </c>
      <c r="C278">
        <v>1880</v>
      </c>
      <c r="D278" s="3">
        <f t="shared" si="250"/>
        <v>7.75</v>
      </c>
      <c r="E278" s="3">
        <f t="shared" si="251"/>
        <v>7</v>
      </c>
      <c r="F278" s="3">
        <f t="shared" si="252"/>
        <v>10957</v>
      </c>
      <c r="G278">
        <v>10</v>
      </c>
      <c r="H278" s="3">
        <f t="shared" si="253"/>
        <v>279</v>
      </c>
      <c r="I278" s="3">
        <f t="shared" si="254"/>
        <v>-3</v>
      </c>
      <c r="J278" s="3">
        <f t="shared" si="255"/>
        <v>-1</v>
      </c>
      <c r="K278" s="3">
        <f t="shared" si="256"/>
        <v>-1</v>
      </c>
      <c r="L278" s="3">
        <f t="shared" si="257"/>
        <v>-1</v>
      </c>
      <c r="M278" s="3">
        <f t="shared" si="258"/>
        <v>0</v>
      </c>
      <c r="N278" s="3">
        <f t="shared" si="259"/>
        <v>273</v>
      </c>
      <c r="O278">
        <v>23</v>
      </c>
      <c r="P278" s="3">
        <f t="shared" si="296"/>
        <v>0</v>
      </c>
      <c r="Q278" s="3">
        <f t="shared" si="297"/>
        <v>296</v>
      </c>
      <c r="R278" s="3" t="b">
        <f t="shared" si="260"/>
        <v>1</v>
      </c>
      <c r="S278" s="3">
        <f t="shared" si="261"/>
        <v>1</v>
      </c>
      <c r="T278" s="3">
        <f t="shared" si="298"/>
        <v>11254</v>
      </c>
      <c r="U278" s="3">
        <f t="shared" si="262"/>
        <v>5</v>
      </c>
      <c r="V278" s="18" t="str">
        <f t="shared" si="263"/>
        <v>Sat</v>
      </c>
      <c r="W278" s="1" t="s">
        <v>5</v>
      </c>
      <c r="X278" s="3">
        <f t="shared" si="247"/>
        <v>13</v>
      </c>
      <c r="Y278" s="3">
        <f t="shared" si="248"/>
        <v>4</v>
      </c>
      <c r="Z278" s="3">
        <f t="shared" si="299"/>
        <v>-1</v>
      </c>
      <c r="AA278" s="3">
        <f t="shared" si="264"/>
        <v>11249</v>
      </c>
      <c r="AB278" t="s">
        <v>438</v>
      </c>
      <c r="AC278" t="s">
        <v>47</v>
      </c>
      <c r="AD278" s="26" t="s">
        <v>14</v>
      </c>
      <c r="AE278" t="s">
        <v>714</v>
      </c>
      <c r="AF278" t="s">
        <v>970</v>
      </c>
      <c r="AG278" s="27" t="s">
        <v>715</v>
      </c>
      <c r="AK278" t="s">
        <v>345</v>
      </c>
      <c r="AN278" s="26" t="s">
        <v>981</v>
      </c>
      <c r="AO278" s="26" t="s">
        <v>627</v>
      </c>
      <c r="AP278" s="26" t="str">
        <f t="shared" si="280"/>
        <v/>
      </c>
      <c r="AQ278" s="26" t="str">
        <f t="shared" si="281"/>
        <v/>
      </c>
      <c r="AR278" s="26" t="str">
        <f t="shared" si="282"/>
        <v/>
      </c>
      <c r="AS278" s="26" t="str">
        <f t="shared" si="283"/>
        <v/>
      </c>
      <c r="AT278" s="26" t="str">
        <f t="shared" si="284"/>
        <v/>
      </c>
      <c r="AU278" s="26" t="str">
        <f t="shared" si="285"/>
        <v/>
      </c>
      <c r="AV278" s="26" t="str">
        <f t="shared" si="286"/>
        <v/>
      </c>
      <c r="AW278" s="26" t="str">
        <f t="shared" si="287"/>
        <v/>
      </c>
      <c r="AX278" s="26" t="str">
        <f t="shared" si="288"/>
        <v/>
      </c>
      <c r="AY278" s="26">
        <f t="shared" si="289"/>
        <v>10</v>
      </c>
      <c r="AZ278" s="26" t="str">
        <f t="shared" si="290"/>
        <v/>
      </c>
      <c r="BA278" s="26" t="str">
        <f t="shared" si="291"/>
        <v/>
      </c>
      <c r="BB278" s="26" t="str">
        <f t="shared" si="292"/>
        <v/>
      </c>
      <c r="BC278" s="26" t="str">
        <f t="shared" si="293"/>
        <v/>
      </c>
      <c r="BD278" s="26" t="str">
        <f t="shared" si="294"/>
        <v/>
      </c>
      <c r="BE278" s="26">
        <f t="shared" si="295"/>
        <v>10</v>
      </c>
      <c r="BG278" s="5">
        <f t="shared" si="243"/>
        <v>-462.25</v>
      </c>
      <c r="BH278" s="5">
        <f t="shared" si="265"/>
        <v>-463</v>
      </c>
      <c r="BI278" s="5">
        <f t="shared" si="244"/>
        <v>-675713</v>
      </c>
      <c r="BK278" s="4">
        <f t="shared" si="266"/>
        <v>-31</v>
      </c>
      <c r="BL278" s="3">
        <f t="shared" si="267"/>
        <v>0</v>
      </c>
      <c r="BM278" s="3">
        <f t="shared" si="268"/>
        <v>0</v>
      </c>
      <c r="BN278" s="3">
        <f t="shared" si="269"/>
        <v>0</v>
      </c>
      <c r="BO278" s="3">
        <f t="shared" si="270"/>
        <v>0</v>
      </c>
      <c r="BP278" s="3">
        <f t="shared" si="271"/>
        <v>0</v>
      </c>
      <c r="BQ278" s="3">
        <f t="shared" si="272"/>
        <v>-31</v>
      </c>
      <c r="BS278" s="3">
        <f t="shared" si="273"/>
        <v>-31</v>
      </c>
      <c r="BT278" s="3">
        <f t="shared" si="245"/>
        <v>0</v>
      </c>
      <c r="BU278" s="3" t="b">
        <f t="shared" si="274"/>
        <v>0</v>
      </c>
      <c r="BV278" s="3">
        <f t="shared" si="275"/>
        <v>0</v>
      </c>
      <c r="BW278" s="3">
        <f t="shared" si="276"/>
        <v>-675744</v>
      </c>
      <c r="BX278" s="3">
        <f t="shared" si="277"/>
        <v>1</v>
      </c>
      <c r="BY278" s="3" t="str">
        <f t="shared" si="278"/>
        <v>Tue</v>
      </c>
      <c r="BZ278" s="20" t="str">
        <f t="shared" si="300"/>
        <v/>
      </c>
      <c r="CA278" s="3">
        <f t="shared" si="279"/>
        <v>686993</v>
      </c>
      <c r="CB278" s="24" t="str">
        <f t="shared" si="301"/>
        <v/>
      </c>
      <c r="CD278" t="s">
        <v>501</v>
      </c>
      <c r="CE278" t="s">
        <v>36</v>
      </c>
      <c r="CF278" t="s">
        <v>716</v>
      </c>
      <c r="CI278" s="22">
        <f t="shared" si="249"/>
        <v>0</v>
      </c>
      <c r="CJ278" t="s">
        <v>297</v>
      </c>
      <c r="CK278" s="2">
        <v>97</v>
      </c>
      <c r="CL278" s="20" t="e">
        <f>#REF!</f>
        <v>#REF!</v>
      </c>
    </row>
    <row r="279" spans="1:90" ht="12.75" customHeight="1">
      <c r="A279" s="2">
        <f t="shared" si="246"/>
        <v>277</v>
      </c>
      <c r="B279" t="s">
        <v>691</v>
      </c>
      <c r="C279">
        <v>1880</v>
      </c>
      <c r="D279" s="3">
        <f t="shared" si="250"/>
        <v>7.75</v>
      </c>
      <c r="E279" s="3">
        <f t="shared" si="251"/>
        <v>7</v>
      </c>
      <c r="F279" s="3">
        <f t="shared" si="252"/>
        <v>10957</v>
      </c>
      <c r="G279">
        <v>10</v>
      </c>
      <c r="H279" s="3">
        <f t="shared" si="253"/>
        <v>279</v>
      </c>
      <c r="I279" s="3">
        <f t="shared" si="254"/>
        <v>-3</v>
      </c>
      <c r="J279" s="3">
        <f t="shared" si="255"/>
        <v>-1</v>
      </c>
      <c r="K279" s="3">
        <f t="shared" si="256"/>
        <v>-1</v>
      </c>
      <c r="L279" s="3">
        <f t="shared" si="257"/>
        <v>-1</v>
      </c>
      <c r="M279" s="3">
        <f t="shared" si="258"/>
        <v>0</v>
      </c>
      <c r="N279" s="3">
        <f t="shared" si="259"/>
        <v>273</v>
      </c>
      <c r="O279">
        <v>23</v>
      </c>
      <c r="P279" s="3">
        <f t="shared" si="296"/>
        <v>0</v>
      </c>
      <c r="Q279" s="3">
        <f t="shared" si="297"/>
        <v>296</v>
      </c>
      <c r="R279" s="3" t="b">
        <f t="shared" si="260"/>
        <v>1</v>
      </c>
      <c r="S279" s="3">
        <f t="shared" si="261"/>
        <v>1</v>
      </c>
      <c r="T279" s="3">
        <f t="shared" si="298"/>
        <v>11254</v>
      </c>
      <c r="U279" s="3">
        <f t="shared" si="262"/>
        <v>5</v>
      </c>
      <c r="V279" s="18" t="str">
        <f t="shared" si="263"/>
        <v>Sat</v>
      </c>
      <c r="W279" s="1" t="s">
        <v>7</v>
      </c>
      <c r="X279" s="3">
        <f t="shared" si="247"/>
        <v>19</v>
      </c>
      <c r="Y279" s="3">
        <f t="shared" si="248"/>
        <v>6</v>
      </c>
      <c r="Z279" s="3">
        <f t="shared" si="299"/>
        <v>-1</v>
      </c>
      <c r="AA279" s="3">
        <f t="shared" si="264"/>
        <v>11247</v>
      </c>
      <c r="AB279" t="s">
        <v>711</v>
      </c>
      <c r="AC279" t="s">
        <v>72</v>
      </c>
      <c r="AD279" s="26" t="s">
        <v>14</v>
      </c>
      <c r="AG279" s="27" t="s">
        <v>712</v>
      </c>
      <c r="AH279" t="s">
        <v>83</v>
      </c>
      <c r="AI279" t="s">
        <v>930</v>
      </c>
      <c r="AK279" t="s">
        <v>713</v>
      </c>
      <c r="AL279" t="s">
        <v>678</v>
      </c>
      <c r="AM279" t="s">
        <v>929</v>
      </c>
      <c r="AN279" s="26" t="s">
        <v>978</v>
      </c>
      <c r="AO279" s="26" t="s">
        <v>40</v>
      </c>
      <c r="AP279" s="26" t="str">
        <f t="shared" si="280"/>
        <v/>
      </c>
      <c r="AQ279" s="26">
        <f t="shared" si="281"/>
        <v>2</v>
      </c>
      <c r="AR279" s="26" t="str">
        <f t="shared" si="282"/>
        <v/>
      </c>
      <c r="AS279" s="26" t="str">
        <f t="shared" si="283"/>
        <v/>
      </c>
      <c r="AT279" s="26" t="str">
        <f t="shared" si="284"/>
        <v/>
      </c>
      <c r="AU279" s="26" t="str">
        <f t="shared" si="285"/>
        <v/>
      </c>
      <c r="AV279" s="26" t="str">
        <f t="shared" si="286"/>
        <v/>
      </c>
      <c r="AW279" s="26" t="str">
        <f t="shared" si="287"/>
        <v/>
      </c>
      <c r="AX279" s="26" t="str">
        <f t="shared" si="288"/>
        <v/>
      </c>
      <c r="AY279" s="26" t="str">
        <f t="shared" si="289"/>
        <v/>
      </c>
      <c r="AZ279" s="26" t="str">
        <f t="shared" si="290"/>
        <v/>
      </c>
      <c r="BA279" s="26" t="str">
        <f t="shared" si="291"/>
        <v/>
      </c>
      <c r="BB279" s="26" t="str">
        <f t="shared" si="292"/>
        <v/>
      </c>
      <c r="BC279" s="26" t="str">
        <f t="shared" si="293"/>
        <v/>
      </c>
      <c r="BD279" s="26" t="str">
        <f t="shared" si="294"/>
        <v/>
      </c>
      <c r="BE279" s="26">
        <f t="shared" si="295"/>
        <v>2</v>
      </c>
      <c r="BF279" s="2">
        <v>1880</v>
      </c>
      <c r="BG279" s="5">
        <f t="shared" si="243"/>
        <v>7.75</v>
      </c>
      <c r="BH279" s="5">
        <f t="shared" si="265"/>
        <v>7</v>
      </c>
      <c r="BI279" s="5">
        <f t="shared" si="244"/>
        <v>10957</v>
      </c>
      <c r="BJ279">
        <v>10</v>
      </c>
      <c r="BK279" s="4">
        <f t="shared" si="266"/>
        <v>279</v>
      </c>
      <c r="BL279" s="3">
        <f t="shared" si="267"/>
        <v>-3</v>
      </c>
      <c r="BM279" s="3">
        <f t="shared" si="268"/>
        <v>-1</v>
      </c>
      <c r="BN279" s="3">
        <f t="shared" si="269"/>
        <v>-1</v>
      </c>
      <c r="BO279" s="3">
        <f t="shared" si="270"/>
        <v>-1</v>
      </c>
      <c r="BP279" s="3">
        <f t="shared" si="271"/>
        <v>0</v>
      </c>
      <c r="BQ279" s="3">
        <f t="shared" si="272"/>
        <v>273</v>
      </c>
      <c r="BR279">
        <v>11</v>
      </c>
      <c r="BS279" s="3">
        <f t="shared" si="273"/>
        <v>284</v>
      </c>
      <c r="BT279" s="3">
        <f t="shared" si="245"/>
        <v>0</v>
      </c>
      <c r="BU279" s="3" t="b">
        <f t="shared" si="274"/>
        <v>1</v>
      </c>
      <c r="BV279" s="3">
        <f t="shared" si="275"/>
        <v>1</v>
      </c>
      <c r="BW279" s="3">
        <f t="shared" si="276"/>
        <v>11242</v>
      </c>
      <c r="BX279" s="3">
        <f t="shared" si="277"/>
        <v>0</v>
      </c>
      <c r="BY279" s="3" t="str">
        <f t="shared" si="278"/>
        <v>Mon</v>
      </c>
      <c r="BZ279" s="20" t="str">
        <f t="shared" si="300"/>
        <v>Mon</v>
      </c>
      <c r="CA279" s="3">
        <f t="shared" si="279"/>
        <v>5</v>
      </c>
      <c r="CB279" s="24">
        <f t="shared" si="301"/>
        <v>5</v>
      </c>
      <c r="CC279" t="s">
        <v>668</v>
      </c>
      <c r="CD279" t="s">
        <v>512</v>
      </c>
      <c r="CE279" t="s">
        <v>502</v>
      </c>
      <c r="CF279" t="s">
        <v>543</v>
      </c>
      <c r="CI279" s="22">
        <f t="shared" si="249"/>
        <v>0</v>
      </c>
      <c r="CJ279" t="s">
        <v>703</v>
      </c>
      <c r="CK279" s="2">
        <v>97</v>
      </c>
      <c r="CL279" s="20" t="e">
        <f>#REF!</f>
        <v>#REF!</v>
      </c>
    </row>
    <row r="280" spans="1:90" ht="12.75" customHeight="1">
      <c r="A280" s="2">
        <f t="shared" si="246"/>
        <v>278</v>
      </c>
      <c r="B280" t="s">
        <v>691</v>
      </c>
      <c r="C280">
        <v>1880</v>
      </c>
      <c r="D280" s="3">
        <f t="shared" si="250"/>
        <v>7.75</v>
      </c>
      <c r="E280" s="3">
        <f t="shared" si="251"/>
        <v>7</v>
      </c>
      <c r="F280" s="3">
        <f t="shared" si="252"/>
        <v>10957</v>
      </c>
      <c r="G280">
        <v>10</v>
      </c>
      <c r="H280" s="3">
        <f t="shared" si="253"/>
        <v>279</v>
      </c>
      <c r="I280" s="3">
        <f t="shared" si="254"/>
        <v>-3</v>
      </c>
      <c r="J280" s="3">
        <f t="shared" si="255"/>
        <v>-1</v>
      </c>
      <c r="K280" s="3">
        <f t="shared" si="256"/>
        <v>-1</v>
      </c>
      <c r="L280" s="3">
        <f t="shared" si="257"/>
        <v>-1</v>
      </c>
      <c r="M280" s="3">
        <f t="shared" si="258"/>
        <v>0</v>
      </c>
      <c r="N280" s="3">
        <f t="shared" si="259"/>
        <v>273</v>
      </c>
      <c r="O280">
        <v>23</v>
      </c>
      <c r="P280" s="3">
        <f t="shared" si="296"/>
        <v>0</v>
      </c>
      <c r="Q280" s="3">
        <f t="shared" si="297"/>
        <v>296</v>
      </c>
      <c r="R280" s="3" t="b">
        <f t="shared" si="260"/>
        <v>1</v>
      </c>
      <c r="S280" s="3">
        <f t="shared" si="261"/>
        <v>1</v>
      </c>
      <c r="T280" s="3">
        <f t="shared" si="298"/>
        <v>11254</v>
      </c>
      <c r="U280" s="3">
        <f t="shared" si="262"/>
        <v>5</v>
      </c>
      <c r="V280" s="18" t="str">
        <f t="shared" si="263"/>
        <v>Sat</v>
      </c>
      <c r="W280" s="1" t="s">
        <v>7</v>
      </c>
      <c r="X280" s="3">
        <f t="shared" si="247"/>
        <v>19</v>
      </c>
      <c r="Y280" s="3">
        <f t="shared" si="248"/>
        <v>6</v>
      </c>
      <c r="Z280" s="3">
        <f t="shared" si="299"/>
        <v>-1</v>
      </c>
      <c r="AA280" s="3">
        <f t="shared" si="264"/>
        <v>11247</v>
      </c>
      <c r="AB280" t="s">
        <v>710</v>
      </c>
      <c r="AC280" t="s">
        <v>96</v>
      </c>
      <c r="AD280" s="26" t="s">
        <v>14</v>
      </c>
      <c r="AG280" s="27" t="s">
        <v>712</v>
      </c>
      <c r="AH280" t="s">
        <v>83</v>
      </c>
      <c r="AI280" t="s">
        <v>930</v>
      </c>
      <c r="AK280" t="s">
        <v>713</v>
      </c>
      <c r="AL280" t="s">
        <v>678</v>
      </c>
      <c r="AM280" t="s">
        <v>929</v>
      </c>
      <c r="AN280" s="26" t="s">
        <v>978</v>
      </c>
      <c r="AO280" s="26" t="s">
        <v>40</v>
      </c>
      <c r="AP280" s="26" t="str">
        <f t="shared" si="280"/>
        <v/>
      </c>
      <c r="AQ280" s="26">
        <f t="shared" si="281"/>
        <v>2</v>
      </c>
      <c r="AR280" s="26" t="str">
        <f t="shared" si="282"/>
        <v/>
      </c>
      <c r="AS280" s="26" t="str">
        <f t="shared" si="283"/>
        <v/>
      </c>
      <c r="AT280" s="26" t="str">
        <f t="shared" si="284"/>
        <v/>
      </c>
      <c r="AU280" s="26" t="str">
        <f t="shared" si="285"/>
        <v/>
      </c>
      <c r="AV280" s="26" t="str">
        <f t="shared" si="286"/>
        <v/>
      </c>
      <c r="AW280" s="26" t="str">
        <f t="shared" si="287"/>
        <v/>
      </c>
      <c r="AX280" s="26" t="str">
        <f t="shared" si="288"/>
        <v/>
      </c>
      <c r="AY280" s="26" t="str">
        <f t="shared" si="289"/>
        <v/>
      </c>
      <c r="AZ280" s="26" t="str">
        <f t="shared" si="290"/>
        <v/>
      </c>
      <c r="BA280" s="26" t="str">
        <f t="shared" si="291"/>
        <v/>
      </c>
      <c r="BB280" s="26" t="str">
        <f t="shared" si="292"/>
        <v/>
      </c>
      <c r="BC280" s="26" t="str">
        <f t="shared" si="293"/>
        <v/>
      </c>
      <c r="BD280" s="26" t="str">
        <f t="shared" si="294"/>
        <v/>
      </c>
      <c r="BE280" s="26">
        <f t="shared" si="295"/>
        <v>2</v>
      </c>
      <c r="BF280" s="2">
        <v>1880</v>
      </c>
      <c r="BG280" s="5">
        <f t="shared" si="243"/>
        <v>7.75</v>
      </c>
      <c r="BH280" s="5">
        <f t="shared" si="265"/>
        <v>7</v>
      </c>
      <c r="BI280" s="5">
        <f t="shared" si="244"/>
        <v>10957</v>
      </c>
      <c r="BJ280">
        <v>10</v>
      </c>
      <c r="BK280" s="4">
        <f t="shared" si="266"/>
        <v>279</v>
      </c>
      <c r="BL280" s="3">
        <f t="shared" si="267"/>
        <v>-3</v>
      </c>
      <c r="BM280" s="3">
        <f t="shared" si="268"/>
        <v>-1</v>
      </c>
      <c r="BN280" s="3">
        <f t="shared" si="269"/>
        <v>-1</v>
      </c>
      <c r="BO280" s="3">
        <f t="shared" si="270"/>
        <v>-1</v>
      </c>
      <c r="BP280" s="3">
        <f t="shared" si="271"/>
        <v>0</v>
      </c>
      <c r="BQ280" s="3">
        <f t="shared" si="272"/>
        <v>273</v>
      </c>
      <c r="BR280">
        <v>11</v>
      </c>
      <c r="BS280" s="3">
        <f t="shared" si="273"/>
        <v>284</v>
      </c>
      <c r="BT280" s="3">
        <f t="shared" si="245"/>
        <v>0</v>
      </c>
      <c r="BU280" s="3" t="b">
        <f t="shared" si="274"/>
        <v>1</v>
      </c>
      <c r="BV280" s="3">
        <f t="shared" si="275"/>
        <v>1</v>
      </c>
      <c r="BW280" s="3">
        <f t="shared" si="276"/>
        <v>11242</v>
      </c>
      <c r="BX280" s="3">
        <f t="shared" si="277"/>
        <v>0</v>
      </c>
      <c r="BY280" s="3" t="str">
        <f t="shared" si="278"/>
        <v>Mon</v>
      </c>
      <c r="BZ280" s="20" t="str">
        <f t="shared" si="300"/>
        <v>Mon</v>
      </c>
      <c r="CA280" s="3">
        <f t="shared" si="279"/>
        <v>5</v>
      </c>
      <c r="CB280" s="24">
        <f t="shared" si="301"/>
        <v>5</v>
      </c>
      <c r="CC280" t="s">
        <v>668</v>
      </c>
      <c r="CD280" t="s">
        <v>512</v>
      </c>
      <c r="CE280" t="s">
        <v>502</v>
      </c>
      <c r="CF280" t="s">
        <v>543</v>
      </c>
      <c r="CI280" s="22">
        <f t="shared" si="249"/>
        <v>0</v>
      </c>
      <c r="CJ280" t="s">
        <v>703</v>
      </c>
      <c r="CK280" s="2">
        <v>96</v>
      </c>
      <c r="CL280" s="20" t="e">
        <f>#REF!</f>
        <v>#REF!</v>
      </c>
    </row>
    <row r="281" spans="1:90" ht="12.75" hidden="1" customHeight="1">
      <c r="A281" s="2">
        <f t="shared" si="246"/>
        <v>279</v>
      </c>
      <c r="B281" t="s">
        <v>691</v>
      </c>
      <c r="C281">
        <v>1880</v>
      </c>
      <c r="D281" s="3">
        <f t="shared" si="250"/>
        <v>7.75</v>
      </c>
      <c r="E281" s="3">
        <f t="shared" si="251"/>
        <v>7</v>
      </c>
      <c r="F281" s="3">
        <f t="shared" si="252"/>
        <v>10957</v>
      </c>
      <c r="G281">
        <v>10</v>
      </c>
      <c r="H281" s="3">
        <f t="shared" si="253"/>
        <v>279</v>
      </c>
      <c r="I281" s="3">
        <f t="shared" si="254"/>
        <v>-3</v>
      </c>
      <c r="J281" s="3">
        <f t="shared" si="255"/>
        <v>-1</v>
      </c>
      <c r="K281" s="3">
        <f t="shared" si="256"/>
        <v>-1</v>
      </c>
      <c r="L281" s="3">
        <f t="shared" si="257"/>
        <v>-1</v>
      </c>
      <c r="M281" s="3">
        <f t="shared" si="258"/>
        <v>0</v>
      </c>
      <c r="N281" s="3">
        <f t="shared" si="259"/>
        <v>273</v>
      </c>
      <c r="O281">
        <v>30</v>
      </c>
      <c r="P281" s="3">
        <f t="shared" si="296"/>
        <v>0</v>
      </c>
      <c r="Q281" s="3">
        <f t="shared" si="297"/>
        <v>303</v>
      </c>
      <c r="R281" s="3" t="b">
        <f t="shared" si="260"/>
        <v>1</v>
      </c>
      <c r="S281" s="3">
        <f t="shared" si="261"/>
        <v>1</v>
      </c>
      <c r="T281" s="3">
        <f t="shared" si="298"/>
        <v>11261</v>
      </c>
      <c r="U281" s="3">
        <f t="shared" si="262"/>
        <v>5</v>
      </c>
      <c r="V281" s="18" t="str">
        <f t="shared" si="263"/>
        <v>Sat</v>
      </c>
      <c r="W281" s="1" t="s">
        <v>5</v>
      </c>
      <c r="X281" s="3">
        <f t="shared" si="247"/>
        <v>13</v>
      </c>
      <c r="Y281" s="3">
        <f t="shared" si="248"/>
        <v>4</v>
      </c>
      <c r="Z281" s="3">
        <f t="shared" si="299"/>
        <v>-1</v>
      </c>
      <c r="AA281" s="3">
        <f t="shared" si="264"/>
        <v>11256</v>
      </c>
      <c r="AB281" t="s">
        <v>453</v>
      </c>
      <c r="AC281" t="s">
        <v>47</v>
      </c>
      <c r="AD281" s="26" t="s">
        <v>14</v>
      </c>
      <c r="AE281" t="s">
        <v>729</v>
      </c>
      <c r="AF281" t="s">
        <v>975</v>
      </c>
      <c r="AG281" s="27" t="s">
        <v>732</v>
      </c>
      <c r="AK281" t="s">
        <v>688</v>
      </c>
      <c r="AN281" s="26" t="s">
        <v>981</v>
      </c>
      <c r="AO281" s="26" t="s">
        <v>114</v>
      </c>
      <c r="AP281" s="26" t="str">
        <f t="shared" si="280"/>
        <v/>
      </c>
      <c r="AQ281" s="26" t="str">
        <f t="shared" si="281"/>
        <v/>
      </c>
      <c r="AR281" s="26" t="str">
        <f t="shared" si="282"/>
        <v/>
      </c>
      <c r="AS281" s="26" t="str">
        <f t="shared" si="283"/>
        <v/>
      </c>
      <c r="AT281" s="26" t="str">
        <f t="shared" si="284"/>
        <v/>
      </c>
      <c r="AU281" s="26">
        <f t="shared" si="285"/>
        <v>6</v>
      </c>
      <c r="AV281" s="26" t="str">
        <f t="shared" si="286"/>
        <v/>
      </c>
      <c r="AW281" s="26" t="str">
        <f t="shared" si="287"/>
        <v/>
      </c>
      <c r="AX281" s="26" t="str">
        <f t="shared" si="288"/>
        <v/>
      </c>
      <c r="AY281" s="26" t="str">
        <f t="shared" si="289"/>
        <v/>
      </c>
      <c r="AZ281" s="26" t="str">
        <f t="shared" si="290"/>
        <v/>
      </c>
      <c r="BA281" s="26" t="str">
        <f t="shared" si="291"/>
        <v/>
      </c>
      <c r="BB281" s="26" t="str">
        <f t="shared" si="292"/>
        <v/>
      </c>
      <c r="BC281" s="26" t="str">
        <f t="shared" si="293"/>
        <v/>
      </c>
      <c r="BD281" s="26" t="str">
        <f t="shared" si="294"/>
        <v/>
      </c>
      <c r="BE281" s="26">
        <f t="shared" si="295"/>
        <v>6</v>
      </c>
      <c r="BG281" s="5">
        <f t="shared" si="243"/>
        <v>-462.25</v>
      </c>
      <c r="BH281" s="5">
        <f t="shared" si="265"/>
        <v>-463</v>
      </c>
      <c r="BI281" s="5">
        <f t="shared" si="244"/>
        <v>-675713</v>
      </c>
      <c r="BK281" s="4">
        <f t="shared" si="266"/>
        <v>-31</v>
      </c>
      <c r="BL281" s="3">
        <f t="shared" si="267"/>
        <v>0</v>
      </c>
      <c r="BM281" s="3">
        <f t="shared" si="268"/>
        <v>0</v>
      </c>
      <c r="BN281" s="3">
        <f t="shared" si="269"/>
        <v>0</v>
      </c>
      <c r="BO281" s="3">
        <f t="shared" si="270"/>
        <v>0</v>
      </c>
      <c r="BP281" s="3">
        <f t="shared" si="271"/>
        <v>0</v>
      </c>
      <c r="BQ281" s="3">
        <f t="shared" si="272"/>
        <v>-31</v>
      </c>
      <c r="BS281" s="3">
        <f t="shared" si="273"/>
        <v>-31</v>
      </c>
      <c r="BT281" s="3">
        <f t="shared" si="245"/>
        <v>0</v>
      </c>
      <c r="BU281" s="3" t="b">
        <f t="shared" si="274"/>
        <v>0</v>
      </c>
      <c r="BV281" s="3">
        <f t="shared" si="275"/>
        <v>0</v>
      </c>
      <c r="BW281" s="3">
        <f t="shared" si="276"/>
        <v>-675744</v>
      </c>
      <c r="BX281" s="3">
        <f t="shared" si="277"/>
        <v>1</v>
      </c>
      <c r="BY281" s="3" t="str">
        <f t="shared" si="278"/>
        <v>Tue</v>
      </c>
      <c r="BZ281" s="20" t="str">
        <f t="shared" si="300"/>
        <v/>
      </c>
      <c r="CA281" s="3">
        <f t="shared" si="279"/>
        <v>687000</v>
      </c>
      <c r="CB281" s="24" t="str">
        <f t="shared" si="301"/>
        <v/>
      </c>
      <c r="CD281" t="s">
        <v>503</v>
      </c>
      <c r="CE281" t="s">
        <v>733</v>
      </c>
      <c r="CF281" t="s">
        <v>735</v>
      </c>
      <c r="CI281" s="22">
        <f t="shared" si="249"/>
        <v>0</v>
      </c>
      <c r="CJ281" t="s">
        <v>297</v>
      </c>
      <c r="CK281" s="2">
        <v>99</v>
      </c>
      <c r="CL281" s="20" t="e">
        <f>#REF!</f>
        <v>#REF!</v>
      </c>
    </row>
    <row r="282" spans="1:90" ht="12.75" hidden="1" customHeight="1">
      <c r="A282" s="2">
        <f t="shared" si="246"/>
        <v>280</v>
      </c>
      <c r="B282" t="s">
        <v>691</v>
      </c>
      <c r="C282">
        <v>1880</v>
      </c>
      <c r="D282" s="3">
        <f t="shared" si="250"/>
        <v>7.75</v>
      </c>
      <c r="E282" s="3">
        <f t="shared" si="251"/>
        <v>7</v>
      </c>
      <c r="F282" s="3">
        <f t="shared" si="252"/>
        <v>10957</v>
      </c>
      <c r="G282">
        <v>10</v>
      </c>
      <c r="H282" s="3">
        <f t="shared" si="253"/>
        <v>279</v>
      </c>
      <c r="I282" s="3">
        <f t="shared" si="254"/>
        <v>-3</v>
      </c>
      <c r="J282" s="3">
        <f t="shared" si="255"/>
        <v>-1</v>
      </c>
      <c r="K282" s="3">
        <f t="shared" si="256"/>
        <v>-1</v>
      </c>
      <c r="L282" s="3">
        <f t="shared" si="257"/>
        <v>-1</v>
      </c>
      <c r="M282" s="3">
        <f t="shared" si="258"/>
        <v>0</v>
      </c>
      <c r="N282" s="3">
        <f t="shared" si="259"/>
        <v>273</v>
      </c>
      <c r="O282">
        <v>30</v>
      </c>
      <c r="P282" s="3">
        <f t="shared" si="296"/>
        <v>0</v>
      </c>
      <c r="Q282" s="3">
        <f t="shared" si="297"/>
        <v>303</v>
      </c>
      <c r="R282" s="3" t="b">
        <f t="shared" si="260"/>
        <v>1</v>
      </c>
      <c r="S282" s="3">
        <f t="shared" si="261"/>
        <v>1</v>
      </c>
      <c r="T282" s="3">
        <f t="shared" si="298"/>
        <v>11261</v>
      </c>
      <c r="U282" s="3">
        <f t="shared" si="262"/>
        <v>5</v>
      </c>
      <c r="V282" s="18" t="str">
        <f t="shared" si="263"/>
        <v>Sat</v>
      </c>
      <c r="W282" s="1" t="s">
        <v>5</v>
      </c>
      <c r="X282" s="3">
        <f t="shared" si="247"/>
        <v>13</v>
      </c>
      <c r="Y282" s="3">
        <f t="shared" si="248"/>
        <v>4</v>
      </c>
      <c r="Z282" s="3">
        <f t="shared" si="299"/>
        <v>-1</v>
      </c>
      <c r="AA282" s="3">
        <f t="shared" si="264"/>
        <v>11256</v>
      </c>
      <c r="AB282" t="s">
        <v>278</v>
      </c>
      <c r="AC282" t="s">
        <v>20</v>
      </c>
      <c r="AD282" s="26" t="s">
        <v>14</v>
      </c>
      <c r="AE282" t="s">
        <v>724</v>
      </c>
      <c r="AF282" t="s">
        <v>970</v>
      </c>
      <c r="AG282" s="27" t="s">
        <v>732</v>
      </c>
      <c r="AK282" t="s">
        <v>688</v>
      </c>
      <c r="AN282" s="26" t="s">
        <v>981</v>
      </c>
      <c r="AO282" s="26" t="s">
        <v>114</v>
      </c>
      <c r="AP282" s="26" t="str">
        <f t="shared" si="280"/>
        <v/>
      </c>
      <c r="AQ282" s="26" t="str">
        <f t="shared" si="281"/>
        <v/>
      </c>
      <c r="AR282" s="26" t="str">
        <f t="shared" si="282"/>
        <v/>
      </c>
      <c r="AS282" s="26" t="str">
        <f t="shared" si="283"/>
        <v/>
      </c>
      <c r="AT282" s="26" t="str">
        <f t="shared" si="284"/>
        <v/>
      </c>
      <c r="AU282" s="26">
        <f t="shared" si="285"/>
        <v>6</v>
      </c>
      <c r="AV282" s="26" t="str">
        <f t="shared" si="286"/>
        <v/>
      </c>
      <c r="AW282" s="26" t="str">
        <f t="shared" si="287"/>
        <v/>
      </c>
      <c r="AX282" s="26" t="str">
        <f t="shared" si="288"/>
        <v/>
      </c>
      <c r="AY282" s="26" t="str">
        <f t="shared" si="289"/>
        <v/>
      </c>
      <c r="AZ282" s="26" t="str">
        <f t="shared" si="290"/>
        <v/>
      </c>
      <c r="BA282" s="26" t="str">
        <f t="shared" si="291"/>
        <v/>
      </c>
      <c r="BB282" s="26" t="str">
        <f t="shared" si="292"/>
        <v/>
      </c>
      <c r="BC282" s="26" t="str">
        <f t="shared" si="293"/>
        <v/>
      </c>
      <c r="BD282" s="26" t="str">
        <f t="shared" si="294"/>
        <v/>
      </c>
      <c r="BE282" s="26">
        <f t="shared" si="295"/>
        <v>6</v>
      </c>
      <c r="BG282" s="5">
        <f t="shared" si="243"/>
        <v>-462.25</v>
      </c>
      <c r="BH282" s="5">
        <f t="shared" si="265"/>
        <v>-463</v>
      </c>
      <c r="BI282" s="5">
        <f t="shared" si="244"/>
        <v>-675713</v>
      </c>
      <c r="BK282" s="4">
        <f t="shared" si="266"/>
        <v>-31</v>
      </c>
      <c r="BL282" s="3">
        <f t="shared" si="267"/>
        <v>0</v>
      </c>
      <c r="BM282" s="3">
        <f t="shared" si="268"/>
        <v>0</v>
      </c>
      <c r="BN282" s="3">
        <f t="shared" si="269"/>
        <v>0</v>
      </c>
      <c r="BO282" s="3">
        <f t="shared" si="270"/>
        <v>0</v>
      </c>
      <c r="BP282" s="3">
        <f t="shared" si="271"/>
        <v>0</v>
      </c>
      <c r="BQ282" s="3">
        <f t="shared" si="272"/>
        <v>-31</v>
      </c>
      <c r="BS282" s="3">
        <f t="shared" si="273"/>
        <v>-31</v>
      </c>
      <c r="BT282" s="3">
        <f t="shared" si="245"/>
        <v>0</v>
      </c>
      <c r="BU282" s="3" t="b">
        <f t="shared" si="274"/>
        <v>0</v>
      </c>
      <c r="BV282" s="3">
        <f t="shared" si="275"/>
        <v>0</v>
      </c>
      <c r="BW282" s="3">
        <f t="shared" si="276"/>
        <v>-675744</v>
      </c>
      <c r="BX282" s="3">
        <f t="shared" si="277"/>
        <v>1</v>
      </c>
      <c r="BY282" s="3" t="str">
        <f t="shared" si="278"/>
        <v>Tue</v>
      </c>
      <c r="BZ282" s="20" t="str">
        <f t="shared" si="300"/>
        <v/>
      </c>
      <c r="CA282" s="3">
        <f t="shared" si="279"/>
        <v>687000</v>
      </c>
      <c r="CB282" s="24" t="str">
        <f t="shared" si="301"/>
        <v/>
      </c>
      <c r="CD282" t="s">
        <v>503</v>
      </c>
      <c r="CE282" t="s">
        <v>525</v>
      </c>
      <c r="CF282" t="s">
        <v>735</v>
      </c>
      <c r="CI282" s="22">
        <f t="shared" si="249"/>
        <v>0</v>
      </c>
      <c r="CJ282" t="s">
        <v>297</v>
      </c>
      <c r="CK282" s="2">
        <v>99</v>
      </c>
      <c r="CL282" s="20" t="e">
        <f>#REF!</f>
        <v>#REF!</v>
      </c>
    </row>
    <row r="283" spans="1:90" ht="12.75" hidden="1" customHeight="1">
      <c r="A283" s="2">
        <f t="shared" si="246"/>
        <v>281</v>
      </c>
      <c r="B283" t="s">
        <v>691</v>
      </c>
      <c r="C283">
        <v>1880</v>
      </c>
      <c r="D283" s="3">
        <f t="shared" si="250"/>
        <v>7.75</v>
      </c>
      <c r="E283" s="3">
        <f t="shared" si="251"/>
        <v>7</v>
      </c>
      <c r="F283" s="3">
        <f t="shared" si="252"/>
        <v>10957</v>
      </c>
      <c r="G283">
        <v>10</v>
      </c>
      <c r="H283" s="3">
        <f t="shared" si="253"/>
        <v>279</v>
      </c>
      <c r="I283" s="3">
        <f t="shared" si="254"/>
        <v>-3</v>
      </c>
      <c r="J283" s="3">
        <f t="shared" si="255"/>
        <v>-1</v>
      </c>
      <c r="K283" s="3">
        <f t="shared" si="256"/>
        <v>-1</v>
      </c>
      <c r="L283" s="3">
        <f t="shared" si="257"/>
        <v>-1</v>
      </c>
      <c r="M283" s="3">
        <f t="shared" si="258"/>
        <v>0</v>
      </c>
      <c r="N283" s="3">
        <f t="shared" si="259"/>
        <v>273</v>
      </c>
      <c r="O283">
        <v>30</v>
      </c>
      <c r="P283" s="3">
        <f t="shared" si="296"/>
        <v>0</v>
      </c>
      <c r="Q283" s="3">
        <f t="shared" si="297"/>
        <v>303</v>
      </c>
      <c r="R283" s="3" t="b">
        <f t="shared" si="260"/>
        <v>1</v>
      </c>
      <c r="S283" s="3">
        <f t="shared" si="261"/>
        <v>1</v>
      </c>
      <c r="T283" s="3">
        <f t="shared" si="298"/>
        <v>11261</v>
      </c>
      <c r="U283" s="3">
        <f t="shared" si="262"/>
        <v>5</v>
      </c>
      <c r="V283" s="18" t="str">
        <f t="shared" si="263"/>
        <v>Sat</v>
      </c>
      <c r="W283" s="1" t="s">
        <v>5</v>
      </c>
      <c r="X283" s="3">
        <f t="shared" si="247"/>
        <v>13</v>
      </c>
      <c r="Y283" s="3">
        <f t="shared" si="248"/>
        <v>4</v>
      </c>
      <c r="Z283" s="3">
        <f t="shared" si="299"/>
        <v>-1</v>
      </c>
      <c r="AA283" s="3">
        <f t="shared" si="264"/>
        <v>11256</v>
      </c>
      <c r="AB283" t="s">
        <v>722</v>
      </c>
      <c r="AC283" t="s">
        <v>34</v>
      </c>
      <c r="AD283" s="26" t="s">
        <v>14</v>
      </c>
      <c r="AE283" t="s">
        <v>723</v>
      </c>
      <c r="AF283" t="s">
        <v>975</v>
      </c>
      <c r="AG283" s="27" t="s">
        <v>732</v>
      </c>
      <c r="AK283" t="s">
        <v>688</v>
      </c>
      <c r="AN283" s="26" t="s">
        <v>981</v>
      </c>
      <c r="AO283" s="26" t="s">
        <v>114</v>
      </c>
      <c r="AP283" s="26" t="str">
        <f t="shared" si="280"/>
        <v/>
      </c>
      <c r="AQ283" s="26" t="str">
        <f t="shared" si="281"/>
        <v/>
      </c>
      <c r="AR283" s="26" t="str">
        <f t="shared" si="282"/>
        <v/>
      </c>
      <c r="AS283" s="26" t="str">
        <f t="shared" si="283"/>
        <v/>
      </c>
      <c r="AT283" s="26" t="str">
        <f t="shared" si="284"/>
        <v/>
      </c>
      <c r="AU283" s="26">
        <f t="shared" si="285"/>
        <v>6</v>
      </c>
      <c r="AV283" s="26" t="str">
        <f t="shared" si="286"/>
        <v/>
      </c>
      <c r="AW283" s="26" t="str">
        <f t="shared" si="287"/>
        <v/>
      </c>
      <c r="AX283" s="26" t="str">
        <f t="shared" si="288"/>
        <v/>
      </c>
      <c r="AY283" s="26" t="str">
        <f t="shared" si="289"/>
        <v/>
      </c>
      <c r="AZ283" s="26" t="str">
        <f t="shared" si="290"/>
        <v/>
      </c>
      <c r="BA283" s="26" t="str">
        <f t="shared" si="291"/>
        <v/>
      </c>
      <c r="BB283" s="26" t="str">
        <f t="shared" si="292"/>
        <v/>
      </c>
      <c r="BC283" s="26" t="str">
        <f t="shared" si="293"/>
        <v/>
      </c>
      <c r="BD283" s="26" t="str">
        <f t="shared" si="294"/>
        <v/>
      </c>
      <c r="BE283" s="26">
        <f t="shared" si="295"/>
        <v>6</v>
      </c>
      <c r="BG283" s="5">
        <f t="shared" si="243"/>
        <v>-462.25</v>
      </c>
      <c r="BH283" s="5">
        <f t="shared" si="265"/>
        <v>-463</v>
      </c>
      <c r="BI283" s="5">
        <f t="shared" si="244"/>
        <v>-675713</v>
      </c>
      <c r="BK283" s="4">
        <f t="shared" si="266"/>
        <v>-31</v>
      </c>
      <c r="BL283" s="3">
        <f t="shared" si="267"/>
        <v>0</v>
      </c>
      <c r="BM283" s="3">
        <f t="shared" si="268"/>
        <v>0</v>
      </c>
      <c r="BN283" s="3">
        <f t="shared" si="269"/>
        <v>0</v>
      </c>
      <c r="BO283" s="3">
        <f t="shared" si="270"/>
        <v>0</v>
      </c>
      <c r="BP283" s="3">
        <f t="shared" si="271"/>
        <v>0</v>
      </c>
      <c r="BQ283" s="3">
        <f t="shared" si="272"/>
        <v>-31</v>
      </c>
      <c r="BS283" s="3">
        <f t="shared" si="273"/>
        <v>-31</v>
      </c>
      <c r="BT283" s="3">
        <f t="shared" si="245"/>
        <v>0</v>
      </c>
      <c r="BU283" s="3" t="b">
        <f t="shared" si="274"/>
        <v>0</v>
      </c>
      <c r="BV283" s="3">
        <f t="shared" si="275"/>
        <v>0</v>
      </c>
      <c r="BW283" s="3">
        <f t="shared" si="276"/>
        <v>-675744</v>
      </c>
      <c r="BX283" s="3">
        <f t="shared" si="277"/>
        <v>1</v>
      </c>
      <c r="BY283" s="3" t="str">
        <f t="shared" si="278"/>
        <v>Tue</v>
      </c>
      <c r="BZ283" s="20" t="str">
        <f t="shared" si="300"/>
        <v/>
      </c>
      <c r="CA283" s="3">
        <f t="shared" si="279"/>
        <v>687000</v>
      </c>
      <c r="CB283" s="24" t="str">
        <f t="shared" si="301"/>
        <v/>
      </c>
      <c r="CD283" t="s">
        <v>547</v>
      </c>
      <c r="CE283" t="s">
        <v>502</v>
      </c>
      <c r="CF283" t="s">
        <v>734</v>
      </c>
      <c r="CI283" s="22">
        <f t="shared" si="249"/>
        <v>0</v>
      </c>
      <c r="CJ283" t="s">
        <v>297</v>
      </c>
      <c r="CK283" s="2">
        <v>99</v>
      </c>
      <c r="CL283" s="20" t="e">
        <f>#REF!</f>
        <v>#REF!</v>
      </c>
    </row>
    <row r="284" spans="1:90" ht="12.75" hidden="1" customHeight="1">
      <c r="A284" s="2">
        <f t="shared" si="246"/>
        <v>282</v>
      </c>
      <c r="B284" t="s">
        <v>691</v>
      </c>
      <c r="C284">
        <v>1880</v>
      </c>
      <c r="D284" s="3">
        <f t="shared" si="250"/>
        <v>7.75</v>
      </c>
      <c r="E284" s="3">
        <f t="shared" si="251"/>
        <v>7</v>
      </c>
      <c r="F284" s="3">
        <f t="shared" si="252"/>
        <v>10957</v>
      </c>
      <c r="G284">
        <v>10</v>
      </c>
      <c r="H284" s="3">
        <f t="shared" si="253"/>
        <v>279</v>
      </c>
      <c r="I284" s="3">
        <f t="shared" si="254"/>
        <v>-3</v>
      </c>
      <c r="J284" s="3">
        <f t="shared" si="255"/>
        <v>-1</v>
      </c>
      <c r="K284" s="3">
        <f t="shared" si="256"/>
        <v>-1</v>
      </c>
      <c r="L284" s="3">
        <f t="shared" si="257"/>
        <v>-1</v>
      </c>
      <c r="M284" s="3">
        <f t="shared" si="258"/>
        <v>0</v>
      </c>
      <c r="N284" s="3">
        <f t="shared" si="259"/>
        <v>273</v>
      </c>
      <c r="O284">
        <v>30</v>
      </c>
      <c r="P284" s="3">
        <f t="shared" si="296"/>
        <v>0</v>
      </c>
      <c r="Q284" s="3">
        <f t="shared" si="297"/>
        <v>303</v>
      </c>
      <c r="R284" s="3" t="b">
        <f t="shared" si="260"/>
        <v>1</v>
      </c>
      <c r="S284" s="3">
        <f t="shared" si="261"/>
        <v>1</v>
      </c>
      <c r="T284" s="3">
        <f t="shared" si="298"/>
        <v>11261</v>
      </c>
      <c r="U284" s="3">
        <f t="shared" si="262"/>
        <v>5</v>
      </c>
      <c r="V284" s="18" t="str">
        <f t="shared" si="263"/>
        <v>Sat</v>
      </c>
      <c r="W284" s="1" t="s">
        <v>5</v>
      </c>
      <c r="X284" s="3">
        <f t="shared" si="247"/>
        <v>13</v>
      </c>
      <c r="Y284" s="3">
        <f t="shared" si="248"/>
        <v>4</v>
      </c>
      <c r="Z284" s="3">
        <f t="shared" si="299"/>
        <v>-1</v>
      </c>
      <c r="AA284" s="3">
        <f t="shared" si="264"/>
        <v>11256</v>
      </c>
      <c r="AB284" t="s">
        <v>730</v>
      </c>
      <c r="AC284" t="s">
        <v>20</v>
      </c>
      <c r="AD284" s="26" t="s">
        <v>14</v>
      </c>
      <c r="AE284" t="s">
        <v>731</v>
      </c>
      <c r="AF284" t="s">
        <v>975</v>
      </c>
      <c r="AG284" s="27" t="s">
        <v>732</v>
      </c>
      <c r="AK284" t="s">
        <v>688</v>
      </c>
      <c r="AN284" s="26" t="s">
        <v>981</v>
      </c>
      <c r="AO284" s="26" t="s">
        <v>114</v>
      </c>
      <c r="AP284" s="26" t="str">
        <f t="shared" si="280"/>
        <v/>
      </c>
      <c r="AQ284" s="26" t="str">
        <f t="shared" si="281"/>
        <v/>
      </c>
      <c r="AR284" s="26" t="str">
        <f t="shared" si="282"/>
        <v/>
      </c>
      <c r="AS284" s="26" t="str">
        <f t="shared" si="283"/>
        <v/>
      </c>
      <c r="AT284" s="26" t="str">
        <f t="shared" si="284"/>
        <v/>
      </c>
      <c r="AU284" s="26">
        <f t="shared" si="285"/>
        <v>6</v>
      </c>
      <c r="AV284" s="26" t="str">
        <f t="shared" si="286"/>
        <v/>
      </c>
      <c r="AW284" s="26" t="str">
        <f t="shared" si="287"/>
        <v/>
      </c>
      <c r="AX284" s="26" t="str">
        <f t="shared" si="288"/>
        <v/>
      </c>
      <c r="AY284" s="26" t="str">
        <f t="shared" si="289"/>
        <v/>
      </c>
      <c r="AZ284" s="26" t="str">
        <f t="shared" si="290"/>
        <v/>
      </c>
      <c r="BA284" s="26" t="str">
        <f t="shared" si="291"/>
        <v/>
      </c>
      <c r="BB284" s="26" t="str">
        <f t="shared" si="292"/>
        <v/>
      </c>
      <c r="BC284" s="26" t="str">
        <f t="shared" si="293"/>
        <v/>
      </c>
      <c r="BD284" s="26" t="str">
        <f t="shared" si="294"/>
        <v/>
      </c>
      <c r="BE284" s="26">
        <f t="shared" si="295"/>
        <v>6</v>
      </c>
      <c r="BG284" s="5">
        <f t="shared" si="243"/>
        <v>-462.25</v>
      </c>
      <c r="BH284" s="5">
        <f t="shared" si="265"/>
        <v>-463</v>
      </c>
      <c r="BI284" s="5">
        <f t="shared" si="244"/>
        <v>-675713</v>
      </c>
      <c r="BK284" s="4">
        <f t="shared" si="266"/>
        <v>-31</v>
      </c>
      <c r="BL284" s="3">
        <f t="shared" si="267"/>
        <v>0</v>
      </c>
      <c r="BM284" s="3">
        <f t="shared" si="268"/>
        <v>0</v>
      </c>
      <c r="BN284" s="3">
        <f t="shared" si="269"/>
        <v>0</v>
      </c>
      <c r="BO284" s="3">
        <f t="shared" si="270"/>
        <v>0</v>
      </c>
      <c r="BP284" s="3">
        <f t="shared" si="271"/>
        <v>0</v>
      </c>
      <c r="BQ284" s="3">
        <f t="shared" si="272"/>
        <v>-31</v>
      </c>
      <c r="BS284" s="3">
        <f t="shared" si="273"/>
        <v>-31</v>
      </c>
      <c r="BT284" s="3">
        <f t="shared" si="245"/>
        <v>0</v>
      </c>
      <c r="BU284" s="3" t="b">
        <f t="shared" si="274"/>
        <v>0</v>
      </c>
      <c r="BV284" s="3">
        <f t="shared" si="275"/>
        <v>0</v>
      </c>
      <c r="BW284" s="3">
        <f t="shared" si="276"/>
        <v>-675744</v>
      </c>
      <c r="BX284" s="3">
        <f t="shared" si="277"/>
        <v>1</v>
      </c>
      <c r="BY284" s="3" t="str">
        <f t="shared" si="278"/>
        <v>Tue</v>
      </c>
      <c r="BZ284" s="20" t="str">
        <f t="shared" si="300"/>
        <v/>
      </c>
      <c r="CA284" s="3">
        <f t="shared" si="279"/>
        <v>687000</v>
      </c>
      <c r="CB284" s="24" t="str">
        <f t="shared" si="301"/>
        <v/>
      </c>
      <c r="CD284" t="s">
        <v>503</v>
      </c>
      <c r="CE284" t="s">
        <v>504</v>
      </c>
      <c r="CF284" t="s">
        <v>736</v>
      </c>
      <c r="CG284">
        <v>6</v>
      </c>
      <c r="CI284" s="22">
        <f t="shared" si="249"/>
        <v>0</v>
      </c>
      <c r="CJ284" t="s">
        <v>297</v>
      </c>
      <c r="CK284" s="2">
        <v>99</v>
      </c>
      <c r="CL284" s="20" t="e">
        <f>#REF!</f>
        <v>#REF!</v>
      </c>
    </row>
    <row r="285" spans="1:90" ht="12.75" hidden="1" customHeight="1">
      <c r="A285" s="2">
        <f t="shared" si="246"/>
        <v>283</v>
      </c>
      <c r="B285" t="s">
        <v>691</v>
      </c>
      <c r="C285">
        <v>1880</v>
      </c>
      <c r="D285" s="3">
        <f t="shared" si="250"/>
        <v>7.75</v>
      </c>
      <c r="E285" s="3">
        <f t="shared" si="251"/>
        <v>7</v>
      </c>
      <c r="F285" s="3">
        <f t="shared" si="252"/>
        <v>10957</v>
      </c>
      <c r="G285">
        <v>10</v>
      </c>
      <c r="H285" s="3">
        <f t="shared" si="253"/>
        <v>279</v>
      </c>
      <c r="I285" s="3">
        <f t="shared" si="254"/>
        <v>-3</v>
      </c>
      <c r="J285" s="3">
        <f t="shared" si="255"/>
        <v>-1</v>
      </c>
      <c r="K285" s="3">
        <f t="shared" si="256"/>
        <v>-1</v>
      </c>
      <c r="L285" s="3">
        <f t="shared" si="257"/>
        <v>-1</v>
      </c>
      <c r="M285" s="3">
        <f t="shared" si="258"/>
        <v>0</v>
      </c>
      <c r="N285" s="3">
        <f t="shared" si="259"/>
        <v>273</v>
      </c>
      <c r="O285">
        <v>30</v>
      </c>
      <c r="P285" s="3">
        <f t="shared" si="296"/>
        <v>0</v>
      </c>
      <c r="Q285" s="3">
        <f t="shared" si="297"/>
        <v>303</v>
      </c>
      <c r="R285" s="3" t="b">
        <f t="shared" si="260"/>
        <v>1</v>
      </c>
      <c r="S285" s="3">
        <f t="shared" si="261"/>
        <v>1</v>
      </c>
      <c r="T285" s="3">
        <f t="shared" si="298"/>
        <v>11261</v>
      </c>
      <c r="U285" s="3">
        <f t="shared" si="262"/>
        <v>5</v>
      </c>
      <c r="V285" s="18" t="str">
        <f t="shared" si="263"/>
        <v>Sat</v>
      </c>
      <c r="W285" s="1" t="s">
        <v>5</v>
      </c>
      <c r="X285" s="3">
        <f t="shared" si="247"/>
        <v>13</v>
      </c>
      <c r="Y285" s="3">
        <f t="shared" si="248"/>
        <v>4</v>
      </c>
      <c r="Z285" s="3">
        <f t="shared" si="299"/>
        <v>-1</v>
      </c>
      <c r="AA285" s="3">
        <f t="shared" si="264"/>
        <v>11256</v>
      </c>
      <c r="AB285" t="s">
        <v>43</v>
      </c>
      <c r="AC285" t="s">
        <v>47</v>
      </c>
      <c r="AD285" s="26" t="s">
        <v>14</v>
      </c>
      <c r="AE285" t="s">
        <v>728</v>
      </c>
      <c r="AF285" t="s">
        <v>970</v>
      </c>
      <c r="AG285" s="27" t="s">
        <v>732</v>
      </c>
      <c r="AK285" t="s">
        <v>688</v>
      </c>
      <c r="AN285" s="26" t="s">
        <v>981</v>
      </c>
      <c r="AO285" s="26" t="s">
        <v>114</v>
      </c>
      <c r="AP285" s="26" t="str">
        <f t="shared" si="280"/>
        <v/>
      </c>
      <c r="AQ285" s="26" t="str">
        <f t="shared" si="281"/>
        <v/>
      </c>
      <c r="AR285" s="26" t="str">
        <f t="shared" si="282"/>
        <v/>
      </c>
      <c r="AS285" s="26" t="str">
        <f t="shared" si="283"/>
        <v/>
      </c>
      <c r="AT285" s="26" t="str">
        <f t="shared" si="284"/>
        <v/>
      </c>
      <c r="AU285" s="26">
        <f t="shared" si="285"/>
        <v>6</v>
      </c>
      <c r="AV285" s="26" t="str">
        <f t="shared" si="286"/>
        <v/>
      </c>
      <c r="AW285" s="26" t="str">
        <f t="shared" si="287"/>
        <v/>
      </c>
      <c r="AX285" s="26" t="str">
        <f t="shared" si="288"/>
        <v/>
      </c>
      <c r="AY285" s="26" t="str">
        <f t="shared" si="289"/>
        <v/>
      </c>
      <c r="AZ285" s="26" t="str">
        <f t="shared" si="290"/>
        <v/>
      </c>
      <c r="BA285" s="26" t="str">
        <f t="shared" si="291"/>
        <v/>
      </c>
      <c r="BB285" s="26" t="str">
        <f t="shared" si="292"/>
        <v/>
      </c>
      <c r="BC285" s="26" t="str">
        <f t="shared" si="293"/>
        <v/>
      </c>
      <c r="BD285" s="26" t="str">
        <f t="shared" si="294"/>
        <v/>
      </c>
      <c r="BE285" s="26">
        <f t="shared" si="295"/>
        <v>6</v>
      </c>
      <c r="BG285" s="5">
        <f t="shared" si="243"/>
        <v>-462.25</v>
      </c>
      <c r="BH285" s="5">
        <f t="shared" si="265"/>
        <v>-463</v>
      </c>
      <c r="BI285" s="5">
        <f t="shared" si="244"/>
        <v>-675713</v>
      </c>
      <c r="BK285" s="4">
        <f t="shared" si="266"/>
        <v>-31</v>
      </c>
      <c r="BL285" s="3">
        <f t="shared" si="267"/>
        <v>0</v>
      </c>
      <c r="BM285" s="3">
        <f t="shared" si="268"/>
        <v>0</v>
      </c>
      <c r="BN285" s="3">
        <f t="shared" si="269"/>
        <v>0</v>
      </c>
      <c r="BO285" s="3">
        <f t="shared" si="270"/>
        <v>0</v>
      </c>
      <c r="BP285" s="3">
        <f t="shared" si="271"/>
        <v>0</v>
      </c>
      <c r="BQ285" s="3">
        <f t="shared" si="272"/>
        <v>-31</v>
      </c>
      <c r="BS285" s="3">
        <f t="shared" si="273"/>
        <v>-31</v>
      </c>
      <c r="BT285" s="3">
        <f t="shared" si="245"/>
        <v>0</v>
      </c>
      <c r="BU285" s="3" t="b">
        <f t="shared" si="274"/>
        <v>0</v>
      </c>
      <c r="BV285" s="3">
        <f t="shared" si="275"/>
        <v>0</v>
      </c>
      <c r="BW285" s="3">
        <f t="shared" si="276"/>
        <v>-675744</v>
      </c>
      <c r="BX285" s="3">
        <f t="shared" si="277"/>
        <v>1</v>
      </c>
      <c r="BY285" s="3" t="str">
        <f t="shared" si="278"/>
        <v>Tue</v>
      </c>
      <c r="BZ285" s="20" t="str">
        <f t="shared" si="300"/>
        <v/>
      </c>
      <c r="CA285" s="3">
        <f t="shared" si="279"/>
        <v>687000</v>
      </c>
      <c r="CB285" s="24" t="str">
        <f t="shared" si="301"/>
        <v/>
      </c>
      <c r="CD285" t="s">
        <v>501</v>
      </c>
      <c r="CE285" t="s">
        <v>502</v>
      </c>
      <c r="CI285" s="22">
        <f t="shared" si="249"/>
        <v>0</v>
      </c>
      <c r="CJ285" t="s">
        <v>297</v>
      </c>
      <c r="CK285" s="2">
        <v>99</v>
      </c>
      <c r="CL285" s="20" t="e">
        <f>#REF!</f>
        <v>#REF!</v>
      </c>
    </row>
    <row r="286" spans="1:90" ht="12.75" hidden="1" customHeight="1">
      <c r="A286" s="2">
        <f t="shared" si="246"/>
        <v>284</v>
      </c>
      <c r="B286" t="s">
        <v>691</v>
      </c>
      <c r="C286">
        <v>1880</v>
      </c>
      <c r="D286" s="3">
        <f t="shared" si="250"/>
        <v>7.75</v>
      </c>
      <c r="E286" s="3">
        <f t="shared" si="251"/>
        <v>7</v>
      </c>
      <c r="F286" s="3">
        <f t="shared" si="252"/>
        <v>10957</v>
      </c>
      <c r="G286">
        <v>10</v>
      </c>
      <c r="H286" s="3">
        <f t="shared" si="253"/>
        <v>279</v>
      </c>
      <c r="I286" s="3">
        <f t="shared" si="254"/>
        <v>-3</v>
      </c>
      <c r="J286" s="3">
        <f t="shared" si="255"/>
        <v>-1</v>
      </c>
      <c r="K286" s="3">
        <f t="shared" si="256"/>
        <v>-1</v>
      </c>
      <c r="L286" s="3">
        <f t="shared" si="257"/>
        <v>-1</v>
      </c>
      <c r="M286" s="3">
        <f t="shared" si="258"/>
        <v>0</v>
      </c>
      <c r="N286" s="3">
        <f t="shared" si="259"/>
        <v>273</v>
      </c>
      <c r="O286">
        <v>30</v>
      </c>
      <c r="P286" s="3">
        <f t="shared" si="296"/>
        <v>0</v>
      </c>
      <c r="Q286" s="3">
        <f t="shared" si="297"/>
        <v>303</v>
      </c>
      <c r="R286" s="3" t="b">
        <f t="shared" si="260"/>
        <v>1</v>
      </c>
      <c r="S286" s="3">
        <f t="shared" si="261"/>
        <v>1</v>
      </c>
      <c r="T286" s="3">
        <f t="shared" si="298"/>
        <v>11261</v>
      </c>
      <c r="U286" s="3">
        <f t="shared" si="262"/>
        <v>5</v>
      </c>
      <c r="V286" s="18" t="str">
        <f t="shared" si="263"/>
        <v>Sat</v>
      </c>
      <c r="W286" s="1" t="s">
        <v>5</v>
      </c>
      <c r="X286" s="3">
        <f t="shared" si="247"/>
        <v>13</v>
      </c>
      <c r="Y286" s="3">
        <f t="shared" si="248"/>
        <v>4</v>
      </c>
      <c r="Z286" s="3">
        <f t="shared" si="299"/>
        <v>-1</v>
      </c>
      <c r="AA286" s="3">
        <f t="shared" si="264"/>
        <v>11256</v>
      </c>
      <c r="AB286" t="s">
        <v>725</v>
      </c>
      <c r="AC286" t="s">
        <v>726</v>
      </c>
      <c r="AD286" s="26" t="s">
        <v>89</v>
      </c>
      <c r="AE286" t="s">
        <v>727</v>
      </c>
      <c r="AG286" s="27" t="s">
        <v>732</v>
      </c>
      <c r="AK286" t="s">
        <v>688</v>
      </c>
      <c r="AN286" s="26" t="s">
        <v>981</v>
      </c>
      <c r="AO286" s="26" t="s">
        <v>114</v>
      </c>
      <c r="AP286" s="26" t="str">
        <f t="shared" si="280"/>
        <v/>
      </c>
      <c r="AQ286" s="26" t="str">
        <f t="shared" si="281"/>
        <v/>
      </c>
      <c r="AR286" s="26" t="str">
        <f t="shared" si="282"/>
        <v/>
      </c>
      <c r="AS286" s="26" t="str">
        <f t="shared" si="283"/>
        <v/>
      </c>
      <c r="AT286" s="26" t="str">
        <f t="shared" si="284"/>
        <v/>
      </c>
      <c r="AU286" s="26">
        <f t="shared" si="285"/>
        <v>6</v>
      </c>
      <c r="AV286" s="26" t="str">
        <f t="shared" si="286"/>
        <v/>
      </c>
      <c r="AW286" s="26" t="str">
        <f t="shared" si="287"/>
        <v/>
      </c>
      <c r="AX286" s="26" t="str">
        <f t="shared" si="288"/>
        <v/>
      </c>
      <c r="AY286" s="26" t="str">
        <f t="shared" si="289"/>
        <v/>
      </c>
      <c r="AZ286" s="26" t="str">
        <f t="shared" si="290"/>
        <v/>
      </c>
      <c r="BA286" s="26" t="str">
        <f t="shared" si="291"/>
        <v/>
      </c>
      <c r="BB286" s="26" t="str">
        <f t="shared" si="292"/>
        <v/>
      </c>
      <c r="BC286" s="26" t="str">
        <f t="shared" si="293"/>
        <v/>
      </c>
      <c r="BD286" s="26" t="str">
        <f t="shared" si="294"/>
        <v/>
      </c>
      <c r="BE286" s="26">
        <f t="shared" si="295"/>
        <v>6</v>
      </c>
      <c r="BG286" s="5">
        <f t="shared" si="243"/>
        <v>-462.25</v>
      </c>
      <c r="BH286" s="5">
        <f t="shared" si="265"/>
        <v>-463</v>
      </c>
      <c r="BI286" s="5">
        <f t="shared" si="244"/>
        <v>-675713</v>
      </c>
      <c r="BK286" s="4">
        <f t="shared" si="266"/>
        <v>-31</v>
      </c>
      <c r="BL286" s="3">
        <f t="shared" si="267"/>
        <v>0</v>
      </c>
      <c r="BM286" s="3">
        <f t="shared" si="268"/>
        <v>0</v>
      </c>
      <c r="BN286" s="3">
        <f t="shared" si="269"/>
        <v>0</v>
      </c>
      <c r="BO286" s="3">
        <f t="shared" si="270"/>
        <v>0</v>
      </c>
      <c r="BP286" s="3">
        <f t="shared" si="271"/>
        <v>0</v>
      </c>
      <c r="BQ286" s="3">
        <f t="shared" si="272"/>
        <v>-31</v>
      </c>
      <c r="BS286" s="3">
        <f t="shared" si="273"/>
        <v>-31</v>
      </c>
      <c r="BT286" s="3">
        <f t="shared" si="245"/>
        <v>0</v>
      </c>
      <c r="BU286" s="3" t="b">
        <f t="shared" si="274"/>
        <v>0</v>
      </c>
      <c r="BV286" s="3">
        <f t="shared" si="275"/>
        <v>0</v>
      </c>
      <c r="BW286" s="3">
        <f t="shared" si="276"/>
        <v>-675744</v>
      </c>
      <c r="BX286" s="3">
        <f t="shared" si="277"/>
        <v>1</v>
      </c>
      <c r="BY286" s="3" t="str">
        <f t="shared" si="278"/>
        <v>Tue</v>
      </c>
      <c r="BZ286" s="20" t="str">
        <f t="shared" si="300"/>
        <v/>
      </c>
      <c r="CA286" s="3">
        <f t="shared" si="279"/>
        <v>687000</v>
      </c>
      <c r="CB286" s="24" t="str">
        <f t="shared" si="301"/>
        <v/>
      </c>
      <c r="CD286" t="s">
        <v>503</v>
      </c>
      <c r="CE286" t="s">
        <v>525</v>
      </c>
      <c r="CF286" t="s">
        <v>735</v>
      </c>
      <c r="CI286" s="22">
        <f t="shared" si="249"/>
        <v>0</v>
      </c>
      <c r="CJ286" t="s">
        <v>297</v>
      </c>
      <c r="CK286" s="2">
        <v>99</v>
      </c>
      <c r="CL286" s="20" t="e">
        <f>#REF!</f>
        <v>#REF!</v>
      </c>
    </row>
    <row r="287" spans="1:90" ht="12.75" hidden="1" customHeight="1">
      <c r="A287" s="2">
        <f t="shared" si="246"/>
        <v>285</v>
      </c>
      <c r="B287" t="s">
        <v>691</v>
      </c>
      <c r="C287">
        <v>1880</v>
      </c>
      <c r="D287" s="3">
        <f t="shared" si="250"/>
        <v>7.75</v>
      </c>
      <c r="E287" s="3">
        <f t="shared" si="251"/>
        <v>7</v>
      </c>
      <c r="F287" s="3">
        <f t="shared" si="252"/>
        <v>10957</v>
      </c>
      <c r="G287">
        <v>10</v>
      </c>
      <c r="H287" s="3">
        <f t="shared" si="253"/>
        <v>279</v>
      </c>
      <c r="I287" s="3">
        <f t="shared" si="254"/>
        <v>-3</v>
      </c>
      <c r="J287" s="3">
        <f t="shared" si="255"/>
        <v>-1</v>
      </c>
      <c r="K287" s="3">
        <f t="shared" si="256"/>
        <v>-1</v>
      </c>
      <c r="L287" s="3">
        <f t="shared" si="257"/>
        <v>-1</v>
      </c>
      <c r="M287" s="3">
        <f t="shared" si="258"/>
        <v>0</v>
      </c>
      <c r="N287" s="3">
        <f t="shared" si="259"/>
        <v>273</v>
      </c>
      <c r="O287">
        <v>30</v>
      </c>
      <c r="P287" s="3">
        <f t="shared" si="296"/>
        <v>0</v>
      </c>
      <c r="Q287" s="3">
        <f t="shared" si="297"/>
        <v>303</v>
      </c>
      <c r="R287" s="3" t="b">
        <f t="shared" si="260"/>
        <v>1</v>
      </c>
      <c r="S287" s="3">
        <f t="shared" si="261"/>
        <v>1</v>
      </c>
      <c r="T287" s="3">
        <f t="shared" si="298"/>
        <v>11261</v>
      </c>
      <c r="U287" s="3">
        <f t="shared" si="262"/>
        <v>5</v>
      </c>
      <c r="V287" s="18" t="str">
        <f t="shared" si="263"/>
        <v>Sat</v>
      </c>
      <c r="W287" s="1" t="s">
        <v>5</v>
      </c>
      <c r="X287" s="3">
        <f t="shared" si="247"/>
        <v>13</v>
      </c>
      <c r="Y287" s="3">
        <f t="shared" si="248"/>
        <v>4</v>
      </c>
      <c r="Z287" s="3">
        <f t="shared" si="299"/>
        <v>-1</v>
      </c>
      <c r="AA287" s="3">
        <f t="shared" si="264"/>
        <v>11256</v>
      </c>
      <c r="AB287" t="s">
        <v>41</v>
      </c>
      <c r="AC287" t="s">
        <v>42</v>
      </c>
      <c r="AD287" s="26" t="s">
        <v>14</v>
      </c>
      <c r="AE287" t="s">
        <v>65</v>
      </c>
      <c r="AF287" t="s">
        <v>970</v>
      </c>
      <c r="AG287" s="27" t="s">
        <v>732</v>
      </c>
      <c r="AK287" t="s">
        <v>688</v>
      </c>
      <c r="AN287" s="26" t="s">
        <v>981</v>
      </c>
      <c r="AO287" s="26" t="s">
        <v>114</v>
      </c>
      <c r="AP287" s="26" t="str">
        <f t="shared" si="280"/>
        <v/>
      </c>
      <c r="AQ287" s="26" t="str">
        <f t="shared" si="281"/>
        <v/>
      </c>
      <c r="AR287" s="26" t="str">
        <f t="shared" si="282"/>
        <v/>
      </c>
      <c r="AS287" s="26" t="str">
        <f t="shared" si="283"/>
        <v/>
      </c>
      <c r="AT287" s="26" t="str">
        <f t="shared" si="284"/>
        <v/>
      </c>
      <c r="AU287" s="26">
        <f t="shared" si="285"/>
        <v>6</v>
      </c>
      <c r="AV287" s="26" t="str">
        <f t="shared" si="286"/>
        <v/>
      </c>
      <c r="AW287" s="26" t="str">
        <f t="shared" si="287"/>
        <v/>
      </c>
      <c r="AX287" s="26" t="str">
        <f t="shared" si="288"/>
        <v/>
      </c>
      <c r="AY287" s="26" t="str">
        <f t="shared" si="289"/>
        <v/>
      </c>
      <c r="AZ287" s="26" t="str">
        <f t="shared" si="290"/>
        <v/>
      </c>
      <c r="BA287" s="26" t="str">
        <f t="shared" si="291"/>
        <v/>
      </c>
      <c r="BB287" s="26" t="str">
        <f t="shared" si="292"/>
        <v/>
      </c>
      <c r="BC287" s="26" t="str">
        <f t="shared" si="293"/>
        <v/>
      </c>
      <c r="BD287" s="26" t="str">
        <f t="shared" si="294"/>
        <v/>
      </c>
      <c r="BE287" s="26">
        <f t="shared" si="295"/>
        <v>6</v>
      </c>
      <c r="BG287" s="5">
        <f t="shared" si="243"/>
        <v>-462.25</v>
      </c>
      <c r="BH287" s="5">
        <f t="shared" si="265"/>
        <v>-463</v>
      </c>
      <c r="BI287" s="5">
        <f t="shared" si="244"/>
        <v>-675713</v>
      </c>
      <c r="BK287" s="4">
        <f t="shared" si="266"/>
        <v>-31</v>
      </c>
      <c r="BL287" s="3">
        <f t="shared" si="267"/>
        <v>0</v>
      </c>
      <c r="BM287" s="3">
        <f t="shared" si="268"/>
        <v>0</v>
      </c>
      <c r="BN287" s="3">
        <f t="shared" si="269"/>
        <v>0</v>
      </c>
      <c r="BO287" s="3">
        <f t="shared" si="270"/>
        <v>0</v>
      </c>
      <c r="BP287" s="3">
        <f t="shared" si="271"/>
        <v>0</v>
      </c>
      <c r="BQ287" s="3">
        <f t="shared" si="272"/>
        <v>-31</v>
      </c>
      <c r="BS287" s="3">
        <f t="shared" si="273"/>
        <v>-31</v>
      </c>
      <c r="BT287" s="3">
        <f t="shared" si="245"/>
        <v>0</v>
      </c>
      <c r="BU287" s="3" t="b">
        <f t="shared" si="274"/>
        <v>0</v>
      </c>
      <c r="BV287" s="3">
        <f t="shared" si="275"/>
        <v>0</v>
      </c>
      <c r="BW287" s="3">
        <f t="shared" si="276"/>
        <v>-675744</v>
      </c>
      <c r="BX287" s="3">
        <f t="shared" si="277"/>
        <v>1</v>
      </c>
      <c r="BY287" s="3" t="str">
        <f t="shared" si="278"/>
        <v>Tue</v>
      </c>
      <c r="BZ287" s="20" t="str">
        <f t="shared" si="300"/>
        <v/>
      </c>
      <c r="CA287" s="3">
        <f t="shared" si="279"/>
        <v>687000</v>
      </c>
      <c r="CB287" s="24" t="str">
        <f t="shared" si="301"/>
        <v/>
      </c>
      <c r="CD287" t="s">
        <v>503</v>
      </c>
      <c r="CE287" t="s">
        <v>504</v>
      </c>
      <c r="CF287" t="s">
        <v>736</v>
      </c>
      <c r="CG287">
        <v>6</v>
      </c>
      <c r="CI287" s="22">
        <f t="shared" si="249"/>
        <v>0</v>
      </c>
      <c r="CJ287" t="s">
        <v>297</v>
      </c>
      <c r="CK287" s="2">
        <v>99</v>
      </c>
      <c r="CL287" s="20" t="e">
        <f>#REF!</f>
        <v>#REF!</v>
      </c>
    </row>
    <row r="288" spans="1:90">
      <c r="A288" s="2">
        <f t="shared" si="246"/>
        <v>286</v>
      </c>
      <c r="B288" t="s">
        <v>691</v>
      </c>
      <c r="C288">
        <v>1880</v>
      </c>
      <c r="D288" s="3">
        <f t="shared" si="250"/>
        <v>7.75</v>
      </c>
      <c r="E288" s="3">
        <f t="shared" si="251"/>
        <v>7</v>
      </c>
      <c r="F288" s="3">
        <f t="shared" si="252"/>
        <v>10957</v>
      </c>
      <c r="G288">
        <v>10</v>
      </c>
      <c r="H288" s="3">
        <f t="shared" si="253"/>
        <v>279</v>
      </c>
      <c r="I288" s="3">
        <f t="shared" si="254"/>
        <v>-3</v>
      </c>
      <c r="J288" s="3">
        <f t="shared" si="255"/>
        <v>-1</v>
      </c>
      <c r="K288" s="3">
        <f t="shared" si="256"/>
        <v>-1</v>
      </c>
      <c r="L288" s="3">
        <f t="shared" si="257"/>
        <v>-1</v>
      </c>
      <c r="M288" s="3">
        <f t="shared" si="258"/>
        <v>0</v>
      </c>
      <c r="N288" s="3">
        <f t="shared" si="259"/>
        <v>273</v>
      </c>
      <c r="O288">
        <v>30</v>
      </c>
      <c r="P288" s="3">
        <f t="shared" si="296"/>
        <v>0</v>
      </c>
      <c r="Q288" s="3">
        <f t="shared" si="297"/>
        <v>303</v>
      </c>
      <c r="R288" s="3" t="b">
        <f t="shared" si="260"/>
        <v>1</v>
      </c>
      <c r="S288" s="3">
        <f t="shared" si="261"/>
        <v>1</v>
      </c>
      <c r="T288" s="3">
        <f t="shared" si="298"/>
        <v>11261</v>
      </c>
      <c r="U288" s="3">
        <f t="shared" si="262"/>
        <v>5</v>
      </c>
      <c r="V288" s="18" t="str">
        <f t="shared" si="263"/>
        <v>Sat</v>
      </c>
      <c r="W288" s="1" t="s">
        <v>7</v>
      </c>
      <c r="X288" s="3">
        <f t="shared" ref="X288:X319" si="302">FIND(W288,"FriThuWedTueMonSunSatWFr")</f>
        <v>19</v>
      </c>
      <c r="Y288" s="3">
        <f t="shared" ref="Y288:Y319" si="303">INT(X288/3)</f>
        <v>6</v>
      </c>
      <c r="Z288" s="3">
        <f t="shared" si="299"/>
        <v>-1</v>
      </c>
      <c r="AA288" s="3">
        <f t="shared" si="264"/>
        <v>11254</v>
      </c>
      <c r="AB288" t="s">
        <v>711</v>
      </c>
      <c r="AC288" t="s">
        <v>72</v>
      </c>
      <c r="AD288" s="26" t="s">
        <v>14</v>
      </c>
      <c r="AE288" t="s">
        <v>737</v>
      </c>
      <c r="AF288" t="s">
        <v>970</v>
      </c>
      <c r="AG288" s="27" t="s">
        <v>712</v>
      </c>
      <c r="AK288" t="s">
        <v>713</v>
      </c>
      <c r="AL288" t="s">
        <v>678</v>
      </c>
      <c r="AM288" t="s">
        <v>929</v>
      </c>
      <c r="AN288" s="26" t="s">
        <v>978</v>
      </c>
      <c r="AO288" s="26" t="s">
        <v>40</v>
      </c>
      <c r="AP288" s="26" t="str">
        <f t="shared" si="280"/>
        <v/>
      </c>
      <c r="AQ288" s="26">
        <f t="shared" si="281"/>
        <v>2</v>
      </c>
      <c r="AR288" s="26" t="str">
        <f t="shared" si="282"/>
        <v/>
      </c>
      <c r="AS288" s="26" t="str">
        <f t="shared" si="283"/>
        <v/>
      </c>
      <c r="AT288" s="26" t="str">
        <f t="shared" si="284"/>
        <v/>
      </c>
      <c r="AU288" s="26" t="str">
        <f t="shared" si="285"/>
        <v/>
      </c>
      <c r="AV288" s="26" t="str">
        <f t="shared" si="286"/>
        <v/>
      </c>
      <c r="AW288" s="26" t="str">
        <f t="shared" si="287"/>
        <v/>
      </c>
      <c r="AX288" s="26" t="str">
        <f t="shared" si="288"/>
        <v/>
      </c>
      <c r="AY288" s="26" t="str">
        <f t="shared" si="289"/>
        <v/>
      </c>
      <c r="AZ288" s="26" t="str">
        <f t="shared" si="290"/>
        <v/>
      </c>
      <c r="BA288" s="26" t="str">
        <f t="shared" si="291"/>
        <v/>
      </c>
      <c r="BB288" s="26" t="str">
        <f t="shared" si="292"/>
        <v/>
      </c>
      <c r="BC288" s="26" t="str">
        <f t="shared" si="293"/>
        <v/>
      </c>
      <c r="BD288" s="26" t="str">
        <f t="shared" si="294"/>
        <v/>
      </c>
      <c r="BE288" s="26">
        <f t="shared" si="295"/>
        <v>2</v>
      </c>
      <c r="BF288" s="2">
        <v>1880</v>
      </c>
      <c r="BG288" s="5">
        <f t="shared" si="243"/>
        <v>7.75</v>
      </c>
      <c r="BH288" s="5">
        <f t="shared" si="265"/>
        <v>7</v>
      </c>
      <c r="BI288" s="5">
        <f t="shared" si="244"/>
        <v>10957</v>
      </c>
      <c r="BJ288">
        <v>10</v>
      </c>
      <c r="BK288" s="4">
        <f t="shared" si="266"/>
        <v>279</v>
      </c>
      <c r="BL288" s="3">
        <f t="shared" si="267"/>
        <v>-3</v>
      </c>
      <c r="BM288" s="3">
        <f t="shared" si="268"/>
        <v>-1</v>
      </c>
      <c r="BN288" s="3">
        <f t="shared" si="269"/>
        <v>-1</v>
      </c>
      <c r="BO288" s="3">
        <f t="shared" si="270"/>
        <v>-1</v>
      </c>
      <c r="BP288" s="3">
        <f t="shared" si="271"/>
        <v>0</v>
      </c>
      <c r="BQ288" s="3">
        <f t="shared" si="272"/>
        <v>273</v>
      </c>
      <c r="BR288">
        <v>10</v>
      </c>
      <c r="BS288" s="3">
        <f t="shared" si="273"/>
        <v>283</v>
      </c>
      <c r="BT288" s="3">
        <f t="shared" si="245"/>
        <v>0</v>
      </c>
      <c r="BU288" s="3" t="b">
        <f t="shared" si="274"/>
        <v>1</v>
      </c>
      <c r="BV288" s="3">
        <f t="shared" si="275"/>
        <v>1</v>
      </c>
      <c r="BW288" s="3">
        <f t="shared" si="276"/>
        <v>11241</v>
      </c>
      <c r="BX288" s="3">
        <f t="shared" si="277"/>
        <v>6</v>
      </c>
      <c r="BY288" s="3" t="str">
        <f t="shared" si="278"/>
        <v>Sun</v>
      </c>
      <c r="BZ288" s="20" t="str">
        <f t="shared" si="300"/>
        <v>Sun</v>
      </c>
      <c r="CA288" s="3">
        <f t="shared" si="279"/>
        <v>13</v>
      </c>
      <c r="CB288" s="24">
        <f t="shared" si="301"/>
        <v>13</v>
      </c>
      <c r="CC288" t="s">
        <v>585</v>
      </c>
      <c r="CD288" t="s">
        <v>503</v>
      </c>
      <c r="CE288" t="s">
        <v>504</v>
      </c>
      <c r="CF288" t="s">
        <v>738</v>
      </c>
      <c r="CG288">
        <v>1200</v>
      </c>
      <c r="CI288" s="22">
        <f t="shared" si="249"/>
        <v>0</v>
      </c>
      <c r="CJ288" t="s">
        <v>703</v>
      </c>
      <c r="CK288" s="2">
        <v>100</v>
      </c>
      <c r="CL288" s="20" t="e">
        <f>#REF!</f>
        <v>#REF!</v>
      </c>
    </row>
    <row r="289" spans="1:90" ht="12.75" customHeight="1">
      <c r="A289" s="2">
        <f t="shared" si="246"/>
        <v>287</v>
      </c>
      <c r="B289" t="s">
        <v>691</v>
      </c>
      <c r="C289">
        <v>1880</v>
      </c>
      <c r="D289" s="3">
        <f t="shared" si="250"/>
        <v>7.75</v>
      </c>
      <c r="E289" s="3">
        <f t="shared" si="251"/>
        <v>7</v>
      </c>
      <c r="F289" s="3">
        <f t="shared" si="252"/>
        <v>10957</v>
      </c>
      <c r="G289">
        <v>10</v>
      </c>
      <c r="H289" s="3">
        <f t="shared" si="253"/>
        <v>279</v>
      </c>
      <c r="I289" s="3">
        <f t="shared" si="254"/>
        <v>-3</v>
      </c>
      <c r="J289" s="3">
        <f t="shared" si="255"/>
        <v>-1</v>
      </c>
      <c r="K289" s="3">
        <f t="shared" si="256"/>
        <v>-1</v>
      </c>
      <c r="L289" s="3">
        <f t="shared" si="257"/>
        <v>-1</v>
      </c>
      <c r="M289" s="3">
        <f t="shared" si="258"/>
        <v>0</v>
      </c>
      <c r="N289" s="3">
        <f t="shared" si="259"/>
        <v>273</v>
      </c>
      <c r="O289">
        <v>30</v>
      </c>
      <c r="P289" s="3">
        <f t="shared" si="296"/>
        <v>0</v>
      </c>
      <c r="Q289" s="3">
        <f t="shared" si="297"/>
        <v>303</v>
      </c>
      <c r="R289" s="3" t="b">
        <f t="shared" si="260"/>
        <v>1</v>
      </c>
      <c r="S289" s="3">
        <f t="shared" si="261"/>
        <v>1</v>
      </c>
      <c r="T289" s="3">
        <f t="shared" si="298"/>
        <v>11261</v>
      </c>
      <c r="U289" s="3">
        <f t="shared" si="262"/>
        <v>5</v>
      </c>
      <c r="V289" s="18" t="str">
        <f t="shared" si="263"/>
        <v>Sat</v>
      </c>
      <c r="W289" s="1" t="s">
        <v>7</v>
      </c>
      <c r="X289" s="3">
        <f t="shared" si="302"/>
        <v>19</v>
      </c>
      <c r="Y289" s="3">
        <f t="shared" si="303"/>
        <v>6</v>
      </c>
      <c r="Z289" s="3">
        <f t="shared" si="299"/>
        <v>-1</v>
      </c>
      <c r="AA289" s="3">
        <f t="shared" si="264"/>
        <v>11254</v>
      </c>
      <c r="AB289" t="s">
        <v>710</v>
      </c>
      <c r="AC289" t="s">
        <v>96</v>
      </c>
      <c r="AD289" s="26" t="s">
        <v>14</v>
      </c>
      <c r="AE289" t="s">
        <v>737</v>
      </c>
      <c r="AF289" t="s">
        <v>970</v>
      </c>
      <c r="AG289" s="27" t="s">
        <v>712</v>
      </c>
      <c r="AK289" t="s">
        <v>713</v>
      </c>
      <c r="AL289" t="s">
        <v>678</v>
      </c>
      <c r="AM289" t="s">
        <v>929</v>
      </c>
      <c r="AN289" s="26" t="s">
        <v>978</v>
      </c>
      <c r="AO289" s="26" t="s">
        <v>40</v>
      </c>
      <c r="AP289" s="26" t="str">
        <f t="shared" si="280"/>
        <v/>
      </c>
      <c r="AQ289" s="26">
        <f t="shared" si="281"/>
        <v>2</v>
      </c>
      <c r="AR289" s="26" t="str">
        <f t="shared" si="282"/>
        <v/>
      </c>
      <c r="AS289" s="26" t="str">
        <f t="shared" si="283"/>
        <v/>
      </c>
      <c r="AT289" s="26" t="str">
        <f t="shared" si="284"/>
        <v/>
      </c>
      <c r="AU289" s="26" t="str">
        <f t="shared" si="285"/>
        <v/>
      </c>
      <c r="AV289" s="26" t="str">
        <f t="shared" si="286"/>
        <v/>
      </c>
      <c r="AW289" s="26" t="str">
        <f t="shared" si="287"/>
        <v/>
      </c>
      <c r="AX289" s="26" t="str">
        <f t="shared" si="288"/>
        <v/>
      </c>
      <c r="AY289" s="26" t="str">
        <f t="shared" si="289"/>
        <v/>
      </c>
      <c r="AZ289" s="26" t="str">
        <f t="shared" si="290"/>
        <v/>
      </c>
      <c r="BA289" s="26" t="str">
        <f t="shared" si="291"/>
        <v/>
      </c>
      <c r="BB289" s="26" t="str">
        <f t="shared" si="292"/>
        <v/>
      </c>
      <c r="BC289" s="26" t="str">
        <f t="shared" si="293"/>
        <v/>
      </c>
      <c r="BD289" s="26" t="str">
        <f t="shared" si="294"/>
        <v/>
      </c>
      <c r="BE289" s="26">
        <f t="shared" si="295"/>
        <v>2</v>
      </c>
      <c r="BF289" s="2">
        <v>1880</v>
      </c>
      <c r="BG289" s="5">
        <f t="shared" si="243"/>
        <v>7.75</v>
      </c>
      <c r="BH289" s="5">
        <f t="shared" si="265"/>
        <v>7</v>
      </c>
      <c r="BI289" s="5">
        <f t="shared" si="244"/>
        <v>10957</v>
      </c>
      <c r="BJ289">
        <v>10</v>
      </c>
      <c r="BK289" s="4">
        <f t="shared" si="266"/>
        <v>279</v>
      </c>
      <c r="BL289" s="3">
        <f t="shared" si="267"/>
        <v>-3</v>
      </c>
      <c r="BM289" s="3">
        <f t="shared" si="268"/>
        <v>-1</v>
      </c>
      <c r="BN289" s="3">
        <f t="shared" si="269"/>
        <v>-1</v>
      </c>
      <c r="BO289" s="3">
        <f t="shared" si="270"/>
        <v>-1</v>
      </c>
      <c r="BP289" s="3">
        <f t="shared" si="271"/>
        <v>0</v>
      </c>
      <c r="BQ289" s="3">
        <f t="shared" si="272"/>
        <v>273</v>
      </c>
      <c r="BR289">
        <v>10</v>
      </c>
      <c r="BS289" s="3">
        <f t="shared" si="273"/>
        <v>283</v>
      </c>
      <c r="BT289" s="3">
        <f t="shared" si="245"/>
        <v>0</v>
      </c>
      <c r="BU289" s="3" t="b">
        <f t="shared" si="274"/>
        <v>1</v>
      </c>
      <c r="BV289" s="3">
        <f t="shared" si="275"/>
        <v>1</v>
      </c>
      <c r="BW289" s="3">
        <f t="shared" si="276"/>
        <v>11241</v>
      </c>
      <c r="BX289" s="3">
        <f t="shared" si="277"/>
        <v>6</v>
      </c>
      <c r="BY289" s="3" t="str">
        <f t="shared" si="278"/>
        <v>Sun</v>
      </c>
      <c r="BZ289" s="20" t="str">
        <f t="shared" si="300"/>
        <v>Sun</v>
      </c>
      <c r="CA289" s="3">
        <f t="shared" si="279"/>
        <v>13</v>
      </c>
      <c r="CB289" s="24">
        <f t="shared" si="301"/>
        <v>13</v>
      </c>
      <c r="CC289" t="s">
        <v>585</v>
      </c>
      <c r="CD289" t="s">
        <v>503</v>
      </c>
      <c r="CE289" t="s">
        <v>504</v>
      </c>
      <c r="CF289" t="s">
        <v>738</v>
      </c>
      <c r="CG289">
        <v>1200</v>
      </c>
      <c r="CI289" s="22">
        <f t="shared" si="249"/>
        <v>0</v>
      </c>
      <c r="CJ289" t="s">
        <v>703</v>
      </c>
      <c r="CK289" s="2">
        <v>100</v>
      </c>
      <c r="CL289" s="20" t="e">
        <f>#REF!</f>
        <v>#REF!</v>
      </c>
    </row>
    <row r="290" spans="1:90" ht="12.75" customHeight="1">
      <c r="A290" s="2">
        <f t="shared" si="246"/>
        <v>288</v>
      </c>
      <c r="B290" t="s">
        <v>691</v>
      </c>
      <c r="C290">
        <v>1880</v>
      </c>
      <c r="D290" s="3">
        <f t="shared" si="250"/>
        <v>7.75</v>
      </c>
      <c r="E290" s="3">
        <f t="shared" si="251"/>
        <v>7</v>
      </c>
      <c r="F290" s="3">
        <f t="shared" si="252"/>
        <v>10957</v>
      </c>
      <c r="G290">
        <v>10</v>
      </c>
      <c r="H290" s="3">
        <f t="shared" si="253"/>
        <v>279</v>
      </c>
      <c r="I290" s="3">
        <f t="shared" si="254"/>
        <v>-3</v>
      </c>
      <c r="J290" s="3">
        <f t="shared" si="255"/>
        <v>-1</v>
      </c>
      <c r="K290" s="3">
        <f t="shared" si="256"/>
        <v>-1</v>
      </c>
      <c r="L290" s="3">
        <f t="shared" si="257"/>
        <v>-1</v>
      </c>
      <c r="M290" s="3">
        <f t="shared" si="258"/>
        <v>0</v>
      </c>
      <c r="N290" s="3">
        <f t="shared" si="259"/>
        <v>273</v>
      </c>
      <c r="O290">
        <v>30</v>
      </c>
      <c r="P290" s="3">
        <f t="shared" si="296"/>
        <v>0</v>
      </c>
      <c r="Q290" s="3">
        <f t="shared" si="297"/>
        <v>303</v>
      </c>
      <c r="R290" s="3" t="b">
        <f t="shared" si="260"/>
        <v>1</v>
      </c>
      <c r="S290" s="3">
        <f t="shared" si="261"/>
        <v>1</v>
      </c>
      <c r="T290" s="3">
        <f t="shared" si="298"/>
        <v>11261</v>
      </c>
      <c r="U290" s="3">
        <f t="shared" si="262"/>
        <v>5</v>
      </c>
      <c r="V290" s="18" t="str">
        <f t="shared" si="263"/>
        <v>Sat</v>
      </c>
      <c r="W290" s="1" t="s">
        <v>7</v>
      </c>
      <c r="X290" s="3">
        <f t="shared" si="302"/>
        <v>19</v>
      </c>
      <c r="Y290" s="3">
        <f t="shared" si="303"/>
        <v>6</v>
      </c>
      <c r="Z290" s="3">
        <f t="shared" si="299"/>
        <v>-1</v>
      </c>
      <c r="AA290" s="3">
        <f t="shared" si="264"/>
        <v>11254</v>
      </c>
      <c r="AB290" t="s">
        <v>33</v>
      </c>
      <c r="AC290" t="s">
        <v>47</v>
      </c>
      <c r="AD290" s="26" t="s">
        <v>14</v>
      </c>
      <c r="AE290" t="s">
        <v>737</v>
      </c>
      <c r="AF290" t="s">
        <v>970</v>
      </c>
      <c r="AG290" s="27" t="s">
        <v>712</v>
      </c>
      <c r="AK290" t="s">
        <v>713</v>
      </c>
      <c r="AL290" t="s">
        <v>678</v>
      </c>
      <c r="AM290" t="s">
        <v>929</v>
      </c>
      <c r="AN290" s="26" t="s">
        <v>978</v>
      </c>
      <c r="AO290" s="26" t="s">
        <v>40</v>
      </c>
      <c r="AP290" s="26" t="str">
        <f t="shared" si="280"/>
        <v/>
      </c>
      <c r="AQ290" s="26">
        <f t="shared" si="281"/>
        <v>2</v>
      </c>
      <c r="AR290" s="26" t="str">
        <f t="shared" si="282"/>
        <v/>
      </c>
      <c r="AS290" s="26" t="str">
        <f t="shared" si="283"/>
        <v/>
      </c>
      <c r="AT290" s="26" t="str">
        <f t="shared" si="284"/>
        <v/>
      </c>
      <c r="AU290" s="26" t="str">
        <f t="shared" si="285"/>
        <v/>
      </c>
      <c r="AV290" s="26" t="str">
        <f t="shared" si="286"/>
        <v/>
      </c>
      <c r="AW290" s="26" t="str">
        <f t="shared" si="287"/>
        <v/>
      </c>
      <c r="AX290" s="26" t="str">
        <f t="shared" si="288"/>
        <v/>
      </c>
      <c r="AY290" s="26" t="str">
        <f t="shared" si="289"/>
        <v/>
      </c>
      <c r="AZ290" s="26" t="str">
        <f t="shared" si="290"/>
        <v/>
      </c>
      <c r="BA290" s="26" t="str">
        <f t="shared" si="291"/>
        <v/>
      </c>
      <c r="BB290" s="26" t="str">
        <f t="shared" si="292"/>
        <v/>
      </c>
      <c r="BC290" s="26" t="str">
        <f t="shared" si="293"/>
        <v/>
      </c>
      <c r="BD290" s="26" t="str">
        <f t="shared" si="294"/>
        <v/>
      </c>
      <c r="BE290" s="26">
        <f t="shared" si="295"/>
        <v>2</v>
      </c>
      <c r="BF290" s="2">
        <v>1880</v>
      </c>
      <c r="BG290" s="5">
        <f t="shared" ref="BG290:BG344" si="304">((BF290-1850)+1)/4</f>
        <v>7.75</v>
      </c>
      <c r="BH290" s="5">
        <f t="shared" si="265"/>
        <v>7</v>
      </c>
      <c r="BI290" s="5">
        <f t="shared" ref="BI290:BI353" si="305">((BF290-1850)*365)+BH290</f>
        <v>10957</v>
      </c>
      <c r="BJ290">
        <v>10</v>
      </c>
      <c r="BK290" s="4">
        <f t="shared" si="266"/>
        <v>279</v>
      </c>
      <c r="BL290" s="3">
        <f t="shared" si="267"/>
        <v>-3</v>
      </c>
      <c r="BM290" s="3">
        <f t="shared" si="268"/>
        <v>-1</v>
      </c>
      <c r="BN290" s="3">
        <f t="shared" si="269"/>
        <v>-1</v>
      </c>
      <c r="BO290" s="3">
        <f t="shared" si="270"/>
        <v>-1</v>
      </c>
      <c r="BP290" s="3">
        <f t="shared" si="271"/>
        <v>0</v>
      </c>
      <c r="BQ290" s="3">
        <f t="shared" si="272"/>
        <v>273</v>
      </c>
      <c r="BR290">
        <v>10</v>
      </c>
      <c r="BS290" s="3">
        <f t="shared" si="273"/>
        <v>283</v>
      </c>
      <c r="BT290" s="3">
        <f t="shared" ref="BT290:BT353" si="306">MOD(BF290,4)</f>
        <v>0</v>
      </c>
      <c r="BU290" s="3" t="b">
        <f t="shared" si="274"/>
        <v>1</v>
      </c>
      <c r="BV290" s="3">
        <f t="shared" si="275"/>
        <v>1</v>
      </c>
      <c r="BW290" s="3">
        <f t="shared" si="276"/>
        <v>11241</v>
      </c>
      <c r="BX290" s="3">
        <f t="shared" si="277"/>
        <v>6</v>
      </c>
      <c r="BY290" s="3" t="str">
        <f t="shared" si="278"/>
        <v>Sun</v>
      </c>
      <c r="BZ290" s="20" t="str">
        <f t="shared" si="300"/>
        <v>Sun</v>
      </c>
      <c r="CA290" s="3">
        <f t="shared" si="279"/>
        <v>13</v>
      </c>
      <c r="CB290" s="24">
        <f t="shared" si="301"/>
        <v>13</v>
      </c>
      <c r="CC290" t="s">
        <v>585</v>
      </c>
      <c r="CD290" t="s">
        <v>503</v>
      </c>
      <c r="CE290" t="s">
        <v>504</v>
      </c>
      <c r="CF290" t="s">
        <v>738</v>
      </c>
      <c r="CG290">
        <v>1200</v>
      </c>
      <c r="CI290" s="22">
        <f t="shared" ref="CI290:CI321" si="307">CH290/365</f>
        <v>0</v>
      </c>
      <c r="CJ290" t="s">
        <v>703</v>
      </c>
      <c r="CK290" s="2">
        <v>100</v>
      </c>
      <c r="CL290" s="20" t="e">
        <f>#REF!</f>
        <v>#REF!</v>
      </c>
    </row>
    <row r="291" spans="1:90" ht="12.75" customHeight="1">
      <c r="A291" s="2">
        <f t="shared" si="246"/>
        <v>289</v>
      </c>
      <c r="B291" t="s">
        <v>691</v>
      </c>
      <c r="C291">
        <v>1880</v>
      </c>
      <c r="D291" s="3">
        <f t="shared" si="250"/>
        <v>7.75</v>
      </c>
      <c r="E291" s="3">
        <f t="shared" si="251"/>
        <v>7</v>
      </c>
      <c r="F291" s="3">
        <f t="shared" si="252"/>
        <v>10957</v>
      </c>
      <c r="G291">
        <v>10</v>
      </c>
      <c r="H291" s="3">
        <f t="shared" si="253"/>
        <v>279</v>
      </c>
      <c r="I291" s="3">
        <f t="shared" si="254"/>
        <v>-3</v>
      </c>
      <c r="J291" s="3">
        <f t="shared" si="255"/>
        <v>-1</v>
      </c>
      <c r="K291" s="3">
        <f t="shared" si="256"/>
        <v>-1</v>
      </c>
      <c r="L291" s="3">
        <f t="shared" si="257"/>
        <v>-1</v>
      </c>
      <c r="M291" s="3">
        <f t="shared" si="258"/>
        <v>0</v>
      </c>
      <c r="N291" s="3">
        <f t="shared" si="259"/>
        <v>273</v>
      </c>
      <c r="O291">
        <v>30</v>
      </c>
      <c r="P291" s="3">
        <f t="shared" si="296"/>
        <v>0</v>
      </c>
      <c r="Q291" s="3">
        <f t="shared" si="297"/>
        <v>303</v>
      </c>
      <c r="R291" s="3" t="b">
        <f t="shared" si="260"/>
        <v>1</v>
      </c>
      <c r="S291" s="3">
        <f t="shared" si="261"/>
        <v>1</v>
      </c>
      <c r="T291" s="3">
        <f t="shared" si="298"/>
        <v>11261</v>
      </c>
      <c r="U291" s="3">
        <f t="shared" si="262"/>
        <v>5</v>
      </c>
      <c r="V291" s="18" t="str">
        <f t="shared" si="263"/>
        <v>Sat</v>
      </c>
      <c r="W291" s="1" t="s">
        <v>7</v>
      </c>
      <c r="X291" s="3">
        <f t="shared" si="302"/>
        <v>19</v>
      </c>
      <c r="Y291" s="3">
        <f t="shared" si="303"/>
        <v>6</v>
      </c>
      <c r="Z291" s="3">
        <f t="shared" si="299"/>
        <v>-1</v>
      </c>
      <c r="AA291" s="3">
        <f t="shared" si="264"/>
        <v>11254</v>
      </c>
      <c r="AB291" t="s">
        <v>747</v>
      </c>
      <c r="AC291" t="s">
        <v>47</v>
      </c>
      <c r="AD291" s="26" t="s">
        <v>14</v>
      </c>
      <c r="AE291" t="s">
        <v>729</v>
      </c>
      <c r="AF291" t="s">
        <v>975</v>
      </c>
      <c r="AK291" t="s">
        <v>748</v>
      </c>
      <c r="AL291" t="s">
        <v>749</v>
      </c>
      <c r="AM291" t="s">
        <v>930</v>
      </c>
      <c r="AN291" s="26" t="s">
        <v>978</v>
      </c>
      <c r="AO291" s="26" t="s">
        <v>40</v>
      </c>
      <c r="AP291" s="26" t="str">
        <f t="shared" si="280"/>
        <v/>
      </c>
      <c r="AQ291" s="26">
        <f t="shared" si="281"/>
        <v>2</v>
      </c>
      <c r="AR291" s="26" t="str">
        <f t="shared" si="282"/>
        <v/>
      </c>
      <c r="AS291" s="26" t="str">
        <f t="shared" si="283"/>
        <v/>
      </c>
      <c r="AT291" s="26" t="str">
        <f t="shared" si="284"/>
        <v/>
      </c>
      <c r="AU291" s="26" t="str">
        <f t="shared" si="285"/>
        <v/>
      </c>
      <c r="AV291" s="26" t="str">
        <f t="shared" si="286"/>
        <v/>
      </c>
      <c r="AW291" s="26" t="str">
        <f t="shared" si="287"/>
        <v/>
      </c>
      <c r="AX291" s="26" t="str">
        <f t="shared" si="288"/>
        <v/>
      </c>
      <c r="AY291" s="26" t="str">
        <f t="shared" si="289"/>
        <v/>
      </c>
      <c r="AZ291" s="26" t="str">
        <f t="shared" si="290"/>
        <v/>
      </c>
      <c r="BA291" s="26" t="str">
        <f t="shared" si="291"/>
        <v/>
      </c>
      <c r="BB291" s="26" t="str">
        <f t="shared" si="292"/>
        <v/>
      </c>
      <c r="BC291" s="26" t="str">
        <f t="shared" si="293"/>
        <v/>
      </c>
      <c r="BD291" s="26" t="str">
        <f t="shared" si="294"/>
        <v/>
      </c>
      <c r="BE291" s="26">
        <f t="shared" si="295"/>
        <v>2</v>
      </c>
      <c r="BF291" s="2">
        <v>1880</v>
      </c>
      <c r="BG291" s="5">
        <f t="shared" si="304"/>
        <v>7.75</v>
      </c>
      <c r="BH291" s="5">
        <f t="shared" si="265"/>
        <v>7</v>
      </c>
      <c r="BI291" s="5">
        <f t="shared" si="305"/>
        <v>10957</v>
      </c>
      <c r="BJ291">
        <v>7</v>
      </c>
      <c r="BK291" s="4">
        <f t="shared" si="266"/>
        <v>186</v>
      </c>
      <c r="BL291" s="3">
        <f t="shared" si="267"/>
        <v>-3</v>
      </c>
      <c r="BM291" s="3">
        <f t="shared" si="268"/>
        <v>-1</v>
      </c>
      <c r="BN291" s="3">
        <f t="shared" si="269"/>
        <v>-1</v>
      </c>
      <c r="BO291" s="3">
        <f t="shared" si="270"/>
        <v>0</v>
      </c>
      <c r="BP291" s="3">
        <f t="shared" si="271"/>
        <v>0</v>
      </c>
      <c r="BQ291" s="3">
        <f t="shared" si="272"/>
        <v>181</v>
      </c>
      <c r="BR291">
        <v>13</v>
      </c>
      <c r="BS291" s="3">
        <f t="shared" si="273"/>
        <v>194</v>
      </c>
      <c r="BT291" s="3">
        <f t="shared" si="306"/>
        <v>0</v>
      </c>
      <c r="BU291" s="3" t="b">
        <f t="shared" si="274"/>
        <v>1</v>
      </c>
      <c r="BV291" s="3">
        <f t="shared" si="275"/>
        <v>1</v>
      </c>
      <c r="BW291" s="3">
        <f t="shared" si="276"/>
        <v>11152</v>
      </c>
      <c r="BX291" s="3">
        <f t="shared" si="277"/>
        <v>1</v>
      </c>
      <c r="BY291" s="3" t="str">
        <f t="shared" si="278"/>
        <v>Tue</v>
      </c>
      <c r="BZ291" s="20" t="str">
        <f t="shared" si="300"/>
        <v>Tue</v>
      </c>
      <c r="CA291" s="3">
        <f t="shared" si="279"/>
        <v>102</v>
      </c>
      <c r="CB291" s="24">
        <f t="shared" si="301"/>
        <v>102</v>
      </c>
      <c r="CD291" t="s">
        <v>503</v>
      </c>
      <c r="CE291" t="s">
        <v>513</v>
      </c>
      <c r="CF291" t="s">
        <v>751</v>
      </c>
      <c r="CH291">
        <v>365</v>
      </c>
      <c r="CI291" s="22">
        <f t="shared" si="307"/>
        <v>1</v>
      </c>
      <c r="CJ291" t="s">
        <v>306</v>
      </c>
      <c r="CK291" s="2">
        <v>101</v>
      </c>
      <c r="CL291" s="20" t="e">
        <f>#REF!</f>
        <v>#REF!</v>
      </c>
    </row>
    <row r="292" spans="1:90" ht="12.75" customHeight="1">
      <c r="A292" s="2">
        <f t="shared" si="246"/>
        <v>290</v>
      </c>
      <c r="B292" t="s">
        <v>691</v>
      </c>
      <c r="C292">
        <v>1880</v>
      </c>
      <c r="D292" s="3">
        <f t="shared" si="250"/>
        <v>7.75</v>
      </c>
      <c r="E292" s="3">
        <f t="shared" si="251"/>
        <v>7</v>
      </c>
      <c r="F292" s="3">
        <f t="shared" si="252"/>
        <v>10957</v>
      </c>
      <c r="G292">
        <v>10</v>
      </c>
      <c r="H292" s="3">
        <f t="shared" si="253"/>
        <v>279</v>
      </c>
      <c r="I292" s="3">
        <f t="shared" si="254"/>
        <v>-3</v>
      </c>
      <c r="J292" s="3">
        <f t="shared" si="255"/>
        <v>-1</v>
      </c>
      <c r="K292" s="3">
        <f t="shared" si="256"/>
        <v>-1</v>
      </c>
      <c r="L292" s="3">
        <f t="shared" si="257"/>
        <v>-1</v>
      </c>
      <c r="M292" s="3">
        <f t="shared" si="258"/>
        <v>0</v>
      </c>
      <c r="N292" s="3">
        <f t="shared" si="259"/>
        <v>273</v>
      </c>
      <c r="O292">
        <v>30</v>
      </c>
      <c r="P292" s="3">
        <f t="shared" si="296"/>
        <v>0</v>
      </c>
      <c r="Q292" s="3">
        <f t="shared" si="297"/>
        <v>303</v>
      </c>
      <c r="R292" s="3" t="b">
        <f t="shared" si="260"/>
        <v>1</v>
      </c>
      <c r="S292" s="3">
        <f t="shared" si="261"/>
        <v>1</v>
      </c>
      <c r="T292" s="3">
        <f t="shared" si="298"/>
        <v>11261</v>
      </c>
      <c r="U292" s="3">
        <f t="shared" si="262"/>
        <v>5</v>
      </c>
      <c r="V292" s="18" t="str">
        <f t="shared" si="263"/>
        <v>Sat</v>
      </c>
      <c r="W292" s="1" t="s">
        <v>7</v>
      </c>
      <c r="X292" s="3">
        <f t="shared" si="302"/>
        <v>19</v>
      </c>
      <c r="Y292" s="3">
        <f t="shared" si="303"/>
        <v>6</v>
      </c>
      <c r="Z292" s="3">
        <f t="shared" si="299"/>
        <v>-1</v>
      </c>
      <c r="AA292" s="3">
        <f t="shared" si="264"/>
        <v>11254</v>
      </c>
      <c r="AB292" t="s">
        <v>43</v>
      </c>
      <c r="AC292" t="s">
        <v>34</v>
      </c>
      <c r="AD292" s="26" t="s">
        <v>14</v>
      </c>
      <c r="AE292" t="s">
        <v>729</v>
      </c>
      <c r="AF292" t="s">
        <v>975</v>
      </c>
      <c r="AK292" t="s">
        <v>748</v>
      </c>
      <c r="AL292" t="s">
        <v>749</v>
      </c>
      <c r="AM292" t="s">
        <v>930</v>
      </c>
      <c r="AN292" s="26" t="s">
        <v>978</v>
      </c>
      <c r="AO292" s="26" t="s">
        <v>40</v>
      </c>
      <c r="AP292" s="26" t="str">
        <f t="shared" si="280"/>
        <v/>
      </c>
      <c r="AQ292" s="26">
        <f t="shared" si="281"/>
        <v>2</v>
      </c>
      <c r="AR292" s="26" t="str">
        <f t="shared" si="282"/>
        <v/>
      </c>
      <c r="AS292" s="26" t="str">
        <f t="shared" si="283"/>
        <v/>
      </c>
      <c r="AT292" s="26" t="str">
        <f t="shared" si="284"/>
        <v/>
      </c>
      <c r="AU292" s="26" t="str">
        <f t="shared" si="285"/>
        <v/>
      </c>
      <c r="AV292" s="26" t="str">
        <f t="shared" si="286"/>
        <v/>
      </c>
      <c r="AW292" s="26" t="str">
        <f t="shared" si="287"/>
        <v/>
      </c>
      <c r="AX292" s="26" t="str">
        <f t="shared" si="288"/>
        <v/>
      </c>
      <c r="AY292" s="26" t="str">
        <f t="shared" si="289"/>
        <v/>
      </c>
      <c r="AZ292" s="26" t="str">
        <f t="shared" si="290"/>
        <v/>
      </c>
      <c r="BA292" s="26" t="str">
        <f t="shared" si="291"/>
        <v/>
      </c>
      <c r="BB292" s="26" t="str">
        <f t="shared" si="292"/>
        <v/>
      </c>
      <c r="BC292" s="26" t="str">
        <f t="shared" si="293"/>
        <v/>
      </c>
      <c r="BD292" s="26" t="str">
        <f t="shared" si="294"/>
        <v/>
      </c>
      <c r="BE292" s="26">
        <f t="shared" si="295"/>
        <v>2</v>
      </c>
      <c r="BF292" s="2">
        <v>1880</v>
      </c>
      <c r="BG292" s="5">
        <f t="shared" si="304"/>
        <v>7.75</v>
      </c>
      <c r="BH292" s="5">
        <f t="shared" si="265"/>
        <v>7</v>
      </c>
      <c r="BI292" s="5">
        <f t="shared" si="305"/>
        <v>10957</v>
      </c>
      <c r="BJ292">
        <v>7</v>
      </c>
      <c r="BK292" s="4">
        <f t="shared" si="266"/>
        <v>186</v>
      </c>
      <c r="BL292" s="3">
        <f t="shared" si="267"/>
        <v>-3</v>
      </c>
      <c r="BM292" s="3">
        <f t="shared" si="268"/>
        <v>-1</v>
      </c>
      <c r="BN292" s="3">
        <f t="shared" si="269"/>
        <v>-1</v>
      </c>
      <c r="BO292" s="3">
        <f t="shared" si="270"/>
        <v>0</v>
      </c>
      <c r="BP292" s="3">
        <f t="shared" si="271"/>
        <v>0</v>
      </c>
      <c r="BQ292" s="3">
        <f t="shared" si="272"/>
        <v>181</v>
      </c>
      <c r="BR292">
        <v>13</v>
      </c>
      <c r="BS292" s="3">
        <f t="shared" si="273"/>
        <v>194</v>
      </c>
      <c r="BT292" s="3">
        <f t="shared" si="306"/>
        <v>0</v>
      </c>
      <c r="BU292" s="3" t="b">
        <f t="shared" si="274"/>
        <v>1</v>
      </c>
      <c r="BV292" s="3">
        <f t="shared" si="275"/>
        <v>1</v>
      </c>
      <c r="BW292" s="3">
        <f t="shared" si="276"/>
        <v>11152</v>
      </c>
      <c r="BX292" s="3">
        <f t="shared" si="277"/>
        <v>1</v>
      </c>
      <c r="BY292" s="3" t="str">
        <f t="shared" si="278"/>
        <v>Tue</v>
      </c>
      <c r="BZ292" s="20" t="str">
        <f t="shared" si="300"/>
        <v>Tue</v>
      </c>
      <c r="CA292" s="3">
        <f t="shared" si="279"/>
        <v>102</v>
      </c>
      <c r="CB292" s="24">
        <f t="shared" si="301"/>
        <v>102</v>
      </c>
      <c r="CD292" t="s">
        <v>503</v>
      </c>
      <c r="CE292" t="s">
        <v>513</v>
      </c>
      <c r="CF292" t="s">
        <v>750</v>
      </c>
      <c r="CH292">
        <v>2555</v>
      </c>
      <c r="CI292" s="22">
        <f t="shared" si="307"/>
        <v>7</v>
      </c>
      <c r="CJ292" t="s">
        <v>306</v>
      </c>
      <c r="CK292" s="2">
        <v>101</v>
      </c>
      <c r="CL292" s="20" t="e">
        <f>#REF!</f>
        <v>#REF!</v>
      </c>
    </row>
    <row r="293" spans="1:90" ht="12.75" customHeight="1">
      <c r="A293" s="2">
        <f t="shared" si="246"/>
        <v>291</v>
      </c>
      <c r="B293" t="s">
        <v>691</v>
      </c>
      <c r="C293">
        <v>1880</v>
      </c>
      <c r="D293" s="3">
        <f t="shared" si="250"/>
        <v>7.75</v>
      </c>
      <c r="E293" s="3">
        <f t="shared" si="251"/>
        <v>7</v>
      </c>
      <c r="F293" s="3">
        <f t="shared" si="252"/>
        <v>10957</v>
      </c>
      <c r="G293">
        <v>10</v>
      </c>
      <c r="H293" s="3">
        <f t="shared" si="253"/>
        <v>279</v>
      </c>
      <c r="I293" s="3">
        <f t="shared" si="254"/>
        <v>-3</v>
      </c>
      <c r="J293" s="3">
        <f t="shared" si="255"/>
        <v>-1</v>
      </c>
      <c r="K293" s="3">
        <f t="shared" si="256"/>
        <v>-1</v>
      </c>
      <c r="L293" s="3">
        <f t="shared" si="257"/>
        <v>-1</v>
      </c>
      <c r="M293" s="3">
        <f t="shared" si="258"/>
        <v>0</v>
      </c>
      <c r="N293" s="3">
        <f t="shared" si="259"/>
        <v>273</v>
      </c>
      <c r="O293">
        <v>30</v>
      </c>
      <c r="P293" s="3">
        <f t="shared" si="296"/>
        <v>0</v>
      </c>
      <c r="Q293" s="3">
        <f t="shared" si="297"/>
        <v>303</v>
      </c>
      <c r="R293" s="3" t="b">
        <f t="shared" si="260"/>
        <v>1</v>
      </c>
      <c r="S293" s="3">
        <f t="shared" si="261"/>
        <v>1</v>
      </c>
      <c r="T293" s="3">
        <f t="shared" si="298"/>
        <v>11261</v>
      </c>
      <c r="U293" s="3">
        <f t="shared" si="262"/>
        <v>5</v>
      </c>
      <c r="V293" s="18" t="str">
        <f t="shared" si="263"/>
        <v>Sat</v>
      </c>
      <c r="W293" s="1" t="s">
        <v>7</v>
      </c>
      <c r="X293" s="3">
        <f t="shared" si="302"/>
        <v>19</v>
      </c>
      <c r="Y293" s="3">
        <f t="shared" si="303"/>
        <v>6</v>
      </c>
      <c r="Z293" s="3">
        <f t="shared" si="299"/>
        <v>-1</v>
      </c>
      <c r="AA293" s="3">
        <f t="shared" si="264"/>
        <v>11254</v>
      </c>
      <c r="AB293" t="s">
        <v>717</v>
      </c>
      <c r="AC293" t="s">
        <v>47</v>
      </c>
      <c r="AD293" s="26" t="s">
        <v>14</v>
      </c>
      <c r="AE293" t="s">
        <v>718</v>
      </c>
      <c r="AF293" t="s">
        <v>970</v>
      </c>
      <c r="AJ293" t="s">
        <v>73</v>
      </c>
      <c r="AK293" t="s">
        <v>86</v>
      </c>
      <c r="AL293" t="s">
        <v>851</v>
      </c>
      <c r="AM293" t="s">
        <v>929</v>
      </c>
      <c r="AN293" s="26" t="s">
        <v>979</v>
      </c>
      <c r="AO293" s="26" t="s">
        <v>24</v>
      </c>
      <c r="AP293" s="26">
        <f t="shared" si="280"/>
        <v>1</v>
      </c>
      <c r="AQ293" s="26" t="str">
        <f t="shared" si="281"/>
        <v/>
      </c>
      <c r="AR293" s="26" t="str">
        <f t="shared" si="282"/>
        <v/>
      </c>
      <c r="AS293" s="26" t="str">
        <f t="shared" si="283"/>
        <v/>
      </c>
      <c r="AT293" s="26" t="str">
        <f t="shared" si="284"/>
        <v/>
      </c>
      <c r="AU293" s="26" t="str">
        <f t="shared" si="285"/>
        <v/>
      </c>
      <c r="AV293" s="26" t="str">
        <f t="shared" si="286"/>
        <v/>
      </c>
      <c r="AW293" s="26" t="str">
        <f t="shared" si="287"/>
        <v/>
      </c>
      <c r="AX293" s="26" t="str">
        <f t="shared" si="288"/>
        <v/>
      </c>
      <c r="AY293" s="26" t="str">
        <f t="shared" si="289"/>
        <v/>
      </c>
      <c r="AZ293" s="26" t="str">
        <f t="shared" si="290"/>
        <v/>
      </c>
      <c r="BA293" s="26" t="str">
        <f t="shared" si="291"/>
        <v/>
      </c>
      <c r="BB293" s="26" t="str">
        <f t="shared" si="292"/>
        <v/>
      </c>
      <c r="BC293" s="26" t="str">
        <f t="shared" si="293"/>
        <v/>
      </c>
      <c r="BD293" s="26" t="str">
        <f t="shared" si="294"/>
        <v/>
      </c>
      <c r="BE293" s="26">
        <f t="shared" si="295"/>
        <v>1</v>
      </c>
      <c r="BF293" s="2">
        <v>1880</v>
      </c>
      <c r="BG293" s="5">
        <f t="shared" si="304"/>
        <v>7.75</v>
      </c>
      <c r="BH293" s="5">
        <f t="shared" si="265"/>
        <v>7</v>
      </c>
      <c r="BI293" s="5">
        <f t="shared" si="305"/>
        <v>10957</v>
      </c>
      <c r="BJ293">
        <v>10</v>
      </c>
      <c r="BK293" s="4">
        <f t="shared" si="266"/>
        <v>279</v>
      </c>
      <c r="BL293" s="3">
        <f t="shared" si="267"/>
        <v>-3</v>
      </c>
      <c r="BM293" s="3">
        <f t="shared" si="268"/>
        <v>-1</v>
      </c>
      <c r="BN293" s="3">
        <f t="shared" si="269"/>
        <v>-1</v>
      </c>
      <c r="BO293" s="3">
        <f t="shared" si="270"/>
        <v>-1</v>
      </c>
      <c r="BP293" s="3">
        <f t="shared" si="271"/>
        <v>0</v>
      </c>
      <c r="BQ293" s="3">
        <f t="shared" si="272"/>
        <v>273</v>
      </c>
      <c r="BR293">
        <v>22</v>
      </c>
      <c r="BS293" s="3">
        <f t="shared" si="273"/>
        <v>295</v>
      </c>
      <c r="BT293" s="3">
        <f t="shared" si="306"/>
        <v>0</v>
      </c>
      <c r="BU293" s="3" t="b">
        <f t="shared" si="274"/>
        <v>1</v>
      </c>
      <c r="BV293" s="3">
        <f t="shared" si="275"/>
        <v>1</v>
      </c>
      <c r="BW293" s="3">
        <f t="shared" si="276"/>
        <v>11253</v>
      </c>
      <c r="BX293" s="3">
        <f t="shared" si="277"/>
        <v>4</v>
      </c>
      <c r="BY293" s="3" t="str">
        <f t="shared" si="278"/>
        <v>Fri</v>
      </c>
      <c r="BZ293" s="20" t="str">
        <f t="shared" si="300"/>
        <v>Fri</v>
      </c>
      <c r="CA293" s="3">
        <f t="shared" si="279"/>
        <v>1</v>
      </c>
      <c r="CB293" s="24">
        <f t="shared" si="301"/>
        <v>1</v>
      </c>
      <c r="CD293" t="s">
        <v>501</v>
      </c>
      <c r="CE293" t="s">
        <v>502</v>
      </c>
      <c r="CF293" t="s">
        <v>719</v>
      </c>
      <c r="CI293" s="22">
        <f t="shared" si="307"/>
        <v>0</v>
      </c>
      <c r="CJ293" t="s">
        <v>297</v>
      </c>
      <c r="CK293" s="2">
        <v>98</v>
      </c>
      <c r="CL293" s="20" t="e">
        <f>#REF!</f>
        <v>#REF!</v>
      </c>
    </row>
    <row r="294" spans="1:90" ht="12.75" customHeight="1">
      <c r="A294" s="2">
        <f t="shared" si="246"/>
        <v>292</v>
      </c>
      <c r="B294" t="s">
        <v>691</v>
      </c>
      <c r="C294">
        <v>1880</v>
      </c>
      <c r="D294" s="3">
        <f t="shared" si="250"/>
        <v>7.75</v>
      </c>
      <c r="E294" s="3">
        <f t="shared" si="251"/>
        <v>7</v>
      </c>
      <c r="F294" s="3">
        <f t="shared" si="252"/>
        <v>10957</v>
      </c>
      <c r="G294">
        <v>10</v>
      </c>
      <c r="H294" s="3">
        <f t="shared" si="253"/>
        <v>279</v>
      </c>
      <c r="I294" s="3">
        <f t="shared" si="254"/>
        <v>-3</v>
      </c>
      <c r="J294" s="3">
        <f t="shared" si="255"/>
        <v>-1</v>
      </c>
      <c r="K294" s="3">
        <f t="shared" si="256"/>
        <v>-1</v>
      </c>
      <c r="L294" s="3">
        <f t="shared" si="257"/>
        <v>-1</v>
      </c>
      <c r="M294" s="3">
        <f t="shared" si="258"/>
        <v>0</v>
      </c>
      <c r="N294" s="3">
        <f t="shared" si="259"/>
        <v>273</v>
      </c>
      <c r="O294">
        <v>30</v>
      </c>
      <c r="P294" s="3">
        <f t="shared" si="296"/>
        <v>0</v>
      </c>
      <c r="Q294" s="3">
        <f t="shared" si="297"/>
        <v>303</v>
      </c>
      <c r="R294" s="3" t="b">
        <f t="shared" si="260"/>
        <v>1</v>
      </c>
      <c r="S294" s="3">
        <f t="shared" si="261"/>
        <v>1</v>
      </c>
      <c r="T294" s="3">
        <f t="shared" si="298"/>
        <v>11261</v>
      </c>
      <c r="U294" s="3">
        <f t="shared" si="262"/>
        <v>5</v>
      </c>
      <c r="V294" s="18" t="str">
        <f t="shared" si="263"/>
        <v>Sat</v>
      </c>
      <c r="W294" s="1" t="s">
        <v>7</v>
      </c>
      <c r="X294" s="3">
        <f t="shared" si="302"/>
        <v>19</v>
      </c>
      <c r="Y294" s="3">
        <f t="shared" si="303"/>
        <v>6</v>
      </c>
      <c r="Z294" s="3">
        <f t="shared" si="299"/>
        <v>-1</v>
      </c>
      <c r="AA294" s="3">
        <f t="shared" si="264"/>
        <v>11254</v>
      </c>
      <c r="AB294" t="s">
        <v>673</v>
      </c>
      <c r="AC294" t="s">
        <v>64</v>
      </c>
      <c r="AD294" s="26" t="s">
        <v>14</v>
      </c>
      <c r="AE294" t="s">
        <v>741</v>
      </c>
      <c r="AF294" t="s">
        <v>970</v>
      </c>
      <c r="AG294" s="27" t="s">
        <v>742</v>
      </c>
      <c r="AK294" t="s">
        <v>743</v>
      </c>
      <c r="AL294" t="s">
        <v>744</v>
      </c>
      <c r="AM294" t="s">
        <v>929</v>
      </c>
      <c r="AN294" s="26" t="s">
        <v>978</v>
      </c>
      <c r="AO294" s="26" t="s">
        <v>40</v>
      </c>
      <c r="AP294" s="26" t="str">
        <f t="shared" si="280"/>
        <v/>
      </c>
      <c r="AQ294" s="26">
        <f t="shared" si="281"/>
        <v>2</v>
      </c>
      <c r="AR294" s="26" t="str">
        <f t="shared" si="282"/>
        <v/>
      </c>
      <c r="AS294" s="26" t="str">
        <f t="shared" si="283"/>
        <v/>
      </c>
      <c r="AT294" s="26" t="str">
        <f t="shared" si="284"/>
        <v/>
      </c>
      <c r="AU294" s="26" t="str">
        <f t="shared" si="285"/>
        <v/>
      </c>
      <c r="AV294" s="26" t="str">
        <f t="shared" si="286"/>
        <v/>
      </c>
      <c r="AW294" s="26" t="str">
        <f t="shared" si="287"/>
        <v/>
      </c>
      <c r="AX294" s="26" t="str">
        <f t="shared" si="288"/>
        <v/>
      </c>
      <c r="AY294" s="26" t="str">
        <f t="shared" si="289"/>
        <v/>
      </c>
      <c r="AZ294" s="26" t="str">
        <f t="shared" si="290"/>
        <v/>
      </c>
      <c r="BA294" s="26" t="str">
        <f t="shared" si="291"/>
        <v/>
      </c>
      <c r="BB294" s="26" t="str">
        <f t="shared" si="292"/>
        <v/>
      </c>
      <c r="BC294" s="26" t="str">
        <f t="shared" si="293"/>
        <v/>
      </c>
      <c r="BD294" s="26" t="str">
        <f t="shared" si="294"/>
        <v/>
      </c>
      <c r="BE294" s="26">
        <f t="shared" si="295"/>
        <v>2</v>
      </c>
      <c r="BF294" s="2">
        <v>1880</v>
      </c>
      <c r="BG294" s="5">
        <f t="shared" si="304"/>
        <v>7.75</v>
      </c>
      <c r="BH294" s="5">
        <f t="shared" si="265"/>
        <v>7</v>
      </c>
      <c r="BI294" s="5">
        <f t="shared" si="305"/>
        <v>10957</v>
      </c>
      <c r="BJ294">
        <v>8</v>
      </c>
      <c r="BK294" s="4">
        <f t="shared" si="266"/>
        <v>217</v>
      </c>
      <c r="BL294" s="3">
        <f t="shared" si="267"/>
        <v>-3</v>
      </c>
      <c r="BM294" s="3">
        <f t="shared" si="268"/>
        <v>-1</v>
      </c>
      <c r="BN294" s="3">
        <f t="shared" si="269"/>
        <v>-1</v>
      </c>
      <c r="BO294" s="3">
        <f t="shared" si="270"/>
        <v>0</v>
      </c>
      <c r="BP294" s="3">
        <f t="shared" si="271"/>
        <v>0</v>
      </c>
      <c r="BQ294" s="3">
        <f t="shared" si="272"/>
        <v>212</v>
      </c>
      <c r="BR294">
        <v>18</v>
      </c>
      <c r="BS294" s="3">
        <f t="shared" si="273"/>
        <v>230</v>
      </c>
      <c r="BT294" s="3">
        <f t="shared" si="306"/>
        <v>0</v>
      </c>
      <c r="BU294" s="3" t="b">
        <f t="shared" si="274"/>
        <v>1</v>
      </c>
      <c r="BV294" s="3">
        <f t="shared" si="275"/>
        <v>1</v>
      </c>
      <c r="BW294" s="3">
        <f t="shared" si="276"/>
        <v>11188</v>
      </c>
      <c r="BX294" s="3">
        <f t="shared" si="277"/>
        <v>2</v>
      </c>
      <c r="BY294" s="3" t="str">
        <f t="shared" si="278"/>
        <v>Wed</v>
      </c>
      <c r="BZ294" s="20" t="str">
        <f t="shared" si="300"/>
        <v>Wed</v>
      </c>
      <c r="CA294" s="3">
        <f t="shared" si="279"/>
        <v>66</v>
      </c>
      <c r="CB294" s="24">
        <f t="shared" si="301"/>
        <v>66</v>
      </c>
      <c r="CC294" t="s">
        <v>636</v>
      </c>
      <c r="CD294" t="s">
        <v>509</v>
      </c>
      <c r="CE294" t="s">
        <v>502</v>
      </c>
      <c r="CI294" s="22">
        <f t="shared" si="307"/>
        <v>0</v>
      </c>
      <c r="CJ294" t="s">
        <v>306</v>
      </c>
      <c r="CK294" s="2">
        <v>101</v>
      </c>
      <c r="CL294" s="20" t="e">
        <f>#REF!</f>
        <v>#REF!</v>
      </c>
    </row>
    <row r="295" spans="1:90" ht="12.75" customHeight="1">
      <c r="A295" s="2">
        <f t="shared" si="246"/>
        <v>293</v>
      </c>
      <c r="B295" t="s">
        <v>691</v>
      </c>
      <c r="C295">
        <v>1880</v>
      </c>
      <c r="D295" s="3">
        <f t="shared" si="250"/>
        <v>7.75</v>
      </c>
      <c r="E295" s="3">
        <f t="shared" si="251"/>
        <v>7</v>
      </c>
      <c r="F295" s="3">
        <f t="shared" si="252"/>
        <v>10957</v>
      </c>
      <c r="G295">
        <v>10</v>
      </c>
      <c r="H295" s="3">
        <f t="shared" si="253"/>
        <v>279</v>
      </c>
      <c r="I295" s="3">
        <f t="shared" si="254"/>
        <v>-3</v>
      </c>
      <c r="J295" s="3">
        <f t="shared" si="255"/>
        <v>-1</v>
      </c>
      <c r="K295" s="3">
        <f t="shared" si="256"/>
        <v>-1</v>
      </c>
      <c r="L295" s="3">
        <f t="shared" si="257"/>
        <v>-1</v>
      </c>
      <c r="M295" s="3">
        <f t="shared" si="258"/>
        <v>0</v>
      </c>
      <c r="N295" s="3">
        <f t="shared" si="259"/>
        <v>273</v>
      </c>
      <c r="O295">
        <v>30</v>
      </c>
      <c r="P295" s="3">
        <f t="shared" si="296"/>
        <v>0</v>
      </c>
      <c r="Q295" s="3">
        <f t="shared" si="297"/>
        <v>303</v>
      </c>
      <c r="R295" s="3" t="b">
        <f t="shared" si="260"/>
        <v>1</v>
      </c>
      <c r="S295" s="3">
        <f t="shared" si="261"/>
        <v>1</v>
      </c>
      <c r="T295" s="3">
        <f t="shared" si="298"/>
        <v>11261</v>
      </c>
      <c r="U295" s="3">
        <f t="shared" si="262"/>
        <v>5</v>
      </c>
      <c r="V295" s="18" t="str">
        <f t="shared" si="263"/>
        <v>Sat</v>
      </c>
      <c r="W295" s="1" t="s">
        <v>7</v>
      </c>
      <c r="X295" s="3">
        <f t="shared" si="302"/>
        <v>19</v>
      </c>
      <c r="Y295" s="3">
        <f t="shared" si="303"/>
        <v>6</v>
      </c>
      <c r="Z295" s="3">
        <f t="shared" si="299"/>
        <v>-1</v>
      </c>
      <c r="AA295" s="3">
        <f t="shared" si="264"/>
        <v>11254</v>
      </c>
      <c r="AB295" t="s">
        <v>22</v>
      </c>
      <c r="AC295" t="s">
        <v>20</v>
      </c>
      <c r="AD295" s="26" t="s">
        <v>14</v>
      </c>
      <c r="AE295" t="s">
        <v>746</v>
      </c>
      <c r="AF295" t="s">
        <v>970</v>
      </c>
      <c r="AG295" s="27" t="s">
        <v>742</v>
      </c>
      <c r="AK295" t="s">
        <v>743</v>
      </c>
      <c r="AL295" t="s">
        <v>744</v>
      </c>
      <c r="AM295" t="s">
        <v>929</v>
      </c>
      <c r="AN295" s="26" t="s">
        <v>978</v>
      </c>
      <c r="AO295" s="26" t="s">
        <v>40</v>
      </c>
      <c r="AP295" s="26" t="str">
        <f t="shared" si="280"/>
        <v/>
      </c>
      <c r="AQ295" s="26">
        <f t="shared" si="281"/>
        <v>2</v>
      </c>
      <c r="AR295" s="26" t="str">
        <f t="shared" si="282"/>
        <v/>
      </c>
      <c r="AS295" s="26" t="str">
        <f t="shared" si="283"/>
        <v/>
      </c>
      <c r="AT295" s="26" t="str">
        <f t="shared" si="284"/>
        <v/>
      </c>
      <c r="AU295" s="26" t="str">
        <f t="shared" si="285"/>
        <v/>
      </c>
      <c r="AV295" s="26" t="str">
        <f t="shared" si="286"/>
        <v/>
      </c>
      <c r="AW295" s="26" t="str">
        <f t="shared" si="287"/>
        <v/>
      </c>
      <c r="AX295" s="26" t="str">
        <f t="shared" si="288"/>
        <v/>
      </c>
      <c r="AY295" s="26" t="str">
        <f t="shared" si="289"/>
        <v/>
      </c>
      <c r="AZ295" s="26" t="str">
        <f t="shared" si="290"/>
        <v/>
      </c>
      <c r="BA295" s="26" t="str">
        <f t="shared" si="291"/>
        <v/>
      </c>
      <c r="BB295" s="26" t="str">
        <f t="shared" si="292"/>
        <v/>
      </c>
      <c r="BC295" s="26" t="str">
        <f t="shared" si="293"/>
        <v/>
      </c>
      <c r="BD295" s="26" t="str">
        <f t="shared" si="294"/>
        <v/>
      </c>
      <c r="BE295" s="26">
        <f t="shared" si="295"/>
        <v>2</v>
      </c>
      <c r="BF295" s="2">
        <v>1880</v>
      </c>
      <c r="BG295" s="5">
        <f t="shared" si="304"/>
        <v>7.75</v>
      </c>
      <c r="BH295" s="5">
        <f t="shared" si="265"/>
        <v>7</v>
      </c>
      <c r="BI295" s="5">
        <f t="shared" si="305"/>
        <v>10957</v>
      </c>
      <c r="BJ295">
        <v>8</v>
      </c>
      <c r="BK295" s="4">
        <f t="shared" si="266"/>
        <v>217</v>
      </c>
      <c r="BL295" s="3">
        <f t="shared" si="267"/>
        <v>-3</v>
      </c>
      <c r="BM295" s="3">
        <f t="shared" si="268"/>
        <v>-1</v>
      </c>
      <c r="BN295" s="3">
        <f t="shared" si="269"/>
        <v>-1</v>
      </c>
      <c r="BO295" s="3">
        <f t="shared" si="270"/>
        <v>0</v>
      </c>
      <c r="BP295" s="3">
        <f t="shared" si="271"/>
        <v>0</v>
      </c>
      <c r="BQ295" s="3">
        <f t="shared" si="272"/>
        <v>212</v>
      </c>
      <c r="BR295">
        <v>18</v>
      </c>
      <c r="BS295" s="3">
        <f t="shared" si="273"/>
        <v>230</v>
      </c>
      <c r="BT295" s="3">
        <f t="shared" si="306"/>
        <v>0</v>
      </c>
      <c r="BU295" s="3" t="b">
        <f t="shared" si="274"/>
        <v>1</v>
      </c>
      <c r="BV295" s="3">
        <f t="shared" si="275"/>
        <v>1</v>
      </c>
      <c r="BW295" s="3">
        <f t="shared" si="276"/>
        <v>11188</v>
      </c>
      <c r="BX295" s="3">
        <f t="shared" si="277"/>
        <v>2</v>
      </c>
      <c r="BY295" s="3" t="str">
        <f t="shared" si="278"/>
        <v>Wed</v>
      </c>
      <c r="BZ295" s="20" t="str">
        <f t="shared" si="300"/>
        <v>Wed</v>
      </c>
      <c r="CA295" s="3">
        <f t="shared" si="279"/>
        <v>66</v>
      </c>
      <c r="CB295" s="24">
        <f t="shared" si="301"/>
        <v>66</v>
      </c>
      <c r="CC295" t="s">
        <v>636</v>
      </c>
      <c r="CD295" t="s">
        <v>509</v>
      </c>
      <c r="CE295" t="s">
        <v>502</v>
      </c>
      <c r="CI295" s="22">
        <f t="shared" si="307"/>
        <v>0</v>
      </c>
      <c r="CJ295" t="s">
        <v>306</v>
      </c>
      <c r="CK295" s="2">
        <v>101</v>
      </c>
      <c r="CL295" s="20" t="e">
        <f>#REF!</f>
        <v>#REF!</v>
      </c>
    </row>
    <row r="296" spans="1:90" ht="12.75" customHeight="1">
      <c r="A296" s="2">
        <f t="shared" si="246"/>
        <v>294</v>
      </c>
      <c r="B296" t="s">
        <v>691</v>
      </c>
      <c r="C296">
        <v>1880</v>
      </c>
      <c r="D296" s="3">
        <f t="shared" si="250"/>
        <v>7.75</v>
      </c>
      <c r="E296" s="3">
        <f t="shared" si="251"/>
        <v>7</v>
      </c>
      <c r="F296" s="3">
        <f t="shared" si="252"/>
        <v>10957</v>
      </c>
      <c r="G296">
        <v>10</v>
      </c>
      <c r="H296" s="3">
        <f t="shared" si="253"/>
        <v>279</v>
      </c>
      <c r="I296" s="3">
        <f t="shared" si="254"/>
        <v>-3</v>
      </c>
      <c r="J296" s="3">
        <f t="shared" si="255"/>
        <v>-1</v>
      </c>
      <c r="K296" s="3">
        <f t="shared" si="256"/>
        <v>-1</v>
      </c>
      <c r="L296" s="3">
        <f t="shared" si="257"/>
        <v>-1</v>
      </c>
      <c r="M296" s="3">
        <f t="shared" si="258"/>
        <v>0</v>
      </c>
      <c r="N296" s="3">
        <f t="shared" si="259"/>
        <v>273</v>
      </c>
      <c r="O296">
        <v>30</v>
      </c>
      <c r="P296" s="3">
        <f t="shared" si="296"/>
        <v>0</v>
      </c>
      <c r="Q296" s="3">
        <f t="shared" si="297"/>
        <v>303</v>
      </c>
      <c r="R296" s="3" t="b">
        <f t="shared" si="260"/>
        <v>1</v>
      </c>
      <c r="S296" s="3">
        <f t="shared" si="261"/>
        <v>1</v>
      </c>
      <c r="T296" s="3">
        <f t="shared" si="298"/>
        <v>11261</v>
      </c>
      <c r="U296" s="3">
        <f t="shared" si="262"/>
        <v>5</v>
      </c>
      <c r="V296" s="18" t="str">
        <f t="shared" si="263"/>
        <v>Sat</v>
      </c>
      <c r="W296" s="1" t="s">
        <v>7</v>
      </c>
      <c r="X296" s="3">
        <f t="shared" si="302"/>
        <v>19</v>
      </c>
      <c r="Y296" s="3">
        <f t="shared" si="303"/>
        <v>6</v>
      </c>
      <c r="Z296" s="3">
        <f t="shared" si="299"/>
        <v>-1</v>
      </c>
      <c r="AA296" s="3">
        <f t="shared" si="264"/>
        <v>11254</v>
      </c>
      <c r="AB296" t="s">
        <v>717</v>
      </c>
      <c r="AC296" t="s">
        <v>47</v>
      </c>
      <c r="AD296" s="26" t="s">
        <v>14</v>
      </c>
      <c r="AE296" t="s">
        <v>745</v>
      </c>
      <c r="AF296" t="s">
        <v>970</v>
      </c>
      <c r="AG296" s="27" t="s">
        <v>742</v>
      </c>
      <c r="AK296" t="s">
        <v>743</v>
      </c>
      <c r="AL296" t="s">
        <v>744</v>
      </c>
      <c r="AM296" t="s">
        <v>929</v>
      </c>
      <c r="AN296" s="26" t="s">
        <v>978</v>
      </c>
      <c r="AO296" s="26" t="s">
        <v>40</v>
      </c>
      <c r="AP296" s="26" t="str">
        <f t="shared" si="280"/>
        <v/>
      </c>
      <c r="AQ296" s="26">
        <f t="shared" si="281"/>
        <v>2</v>
      </c>
      <c r="AR296" s="26" t="str">
        <f t="shared" si="282"/>
        <v/>
      </c>
      <c r="AS296" s="26" t="str">
        <f t="shared" si="283"/>
        <v/>
      </c>
      <c r="AT296" s="26" t="str">
        <f t="shared" si="284"/>
        <v/>
      </c>
      <c r="AU296" s="26" t="str">
        <f t="shared" si="285"/>
        <v/>
      </c>
      <c r="AV296" s="26" t="str">
        <f t="shared" si="286"/>
        <v/>
      </c>
      <c r="AW296" s="26" t="str">
        <f t="shared" si="287"/>
        <v/>
      </c>
      <c r="AX296" s="26" t="str">
        <f t="shared" si="288"/>
        <v/>
      </c>
      <c r="AY296" s="26" t="str">
        <f t="shared" si="289"/>
        <v/>
      </c>
      <c r="AZ296" s="26" t="str">
        <f t="shared" si="290"/>
        <v/>
      </c>
      <c r="BA296" s="26" t="str">
        <f t="shared" si="291"/>
        <v/>
      </c>
      <c r="BB296" s="26" t="str">
        <f t="shared" si="292"/>
        <v/>
      </c>
      <c r="BC296" s="26" t="str">
        <f t="shared" si="293"/>
        <v/>
      </c>
      <c r="BD296" s="26" t="str">
        <f t="shared" si="294"/>
        <v/>
      </c>
      <c r="BE296" s="26">
        <f t="shared" si="295"/>
        <v>2</v>
      </c>
      <c r="BF296" s="2">
        <v>1880</v>
      </c>
      <c r="BG296" s="5">
        <f t="shared" si="304"/>
        <v>7.75</v>
      </c>
      <c r="BH296" s="5">
        <f t="shared" si="265"/>
        <v>7</v>
      </c>
      <c r="BI296" s="5">
        <f t="shared" si="305"/>
        <v>10957</v>
      </c>
      <c r="BJ296">
        <v>8</v>
      </c>
      <c r="BK296" s="4">
        <f t="shared" si="266"/>
        <v>217</v>
      </c>
      <c r="BL296" s="3">
        <f t="shared" si="267"/>
        <v>-3</v>
      </c>
      <c r="BM296" s="3">
        <f t="shared" si="268"/>
        <v>-1</v>
      </c>
      <c r="BN296" s="3">
        <f t="shared" si="269"/>
        <v>-1</v>
      </c>
      <c r="BO296" s="3">
        <f t="shared" si="270"/>
        <v>0</v>
      </c>
      <c r="BP296" s="3">
        <f t="shared" si="271"/>
        <v>0</v>
      </c>
      <c r="BQ296" s="3">
        <f t="shared" si="272"/>
        <v>212</v>
      </c>
      <c r="BR296">
        <v>18</v>
      </c>
      <c r="BS296" s="3">
        <f t="shared" si="273"/>
        <v>230</v>
      </c>
      <c r="BT296" s="3">
        <f t="shared" si="306"/>
        <v>0</v>
      </c>
      <c r="BU296" s="3" t="b">
        <f t="shared" si="274"/>
        <v>1</v>
      </c>
      <c r="BV296" s="3">
        <f t="shared" si="275"/>
        <v>1</v>
      </c>
      <c r="BW296" s="3">
        <f t="shared" si="276"/>
        <v>11188</v>
      </c>
      <c r="BX296" s="3">
        <f t="shared" si="277"/>
        <v>2</v>
      </c>
      <c r="BY296" s="3" t="str">
        <f t="shared" si="278"/>
        <v>Wed</v>
      </c>
      <c r="BZ296" s="20" t="str">
        <f t="shared" si="300"/>
        <v>Wed</v>
      </c>
      <c r="CA296" s="3">
        <f t="shared" si="279"/>
        <v>66</v>
      </c>
      <c r="CB296" s="24">
        <f t="shared" si="301"/>
        <v>66</v>
      </c>
      <c r="CC296" t="s">
        <v>636</v>
      </c>
      <c r="CD296" t="s">
        <v>509</v>
      </c>
      <c r="CE296" t="s">
        <v>502</v>
      </c>
      <c r="CI296" s="22">
        <f t="shared" si="307"/>
        <v>0</v>
      </c>
      <c r="CJ296" t="s">
        <v>306</v>
      </c>
      <c r="CK296" s="2">
        <v>101</v>
      </c>
      <c r="CL296" s="20" t="e">
        <f>#REF!</f>
        <v>#REF!</v>
      </c>
    </row>
    <row r="297" spans="1:90" ht="12.75" customHeight="1">
      <c r="A297" s="2">
        <f t="shared" si="246"/>
        <v>295</v>
      </c>
      <c r="B297" t="s">
        <v>691</v>
      </c>
      <c r="C297">
        <v>1880</v>
      </c>
      <c r="D297" s="3">
        <f t="shared" si="250"/>
        <v>7.75</v>
      </c>
      <c r="E297" s="3">
        <f t="shared" si="251"/>
        <v>7</v>
      </c>
      <c r="F297" s="3">
        <f t="shared" si="252"/>
        <v>10957</v>
      </c>
      <c r="G297">
        <v>10</v>
      </c>
      <c r="H297" s="3">
        <f t="shared" si="253"/>
        <v>279</v>
      </c>
      <c r="I297" s="3">
        <f t="shared" si="254"/>
        <v>-3</v>
      </c>
      <c r="J297" s="3">
        <f t="shared" si="255"/>
        <v>-1</v>
      </c>
      <c r="K297" s="3">
        <f t="shared" si="256"/>
        <v>-1</v>
      </c>
      <c r="L297" s="3">
        <f t="shared" si="257"/>
        <v>-1</v>
      </c>
      <c r="M297" s="3">
        <f t="shared" si="258"/>
        <v>0</v>
      </c>
      <c r="N297" s="3">
        <f t="shared" si="259"/>
        <v>273</v>
      </c>
      <c r="O297">
        <v>30</v>
      </c>
      <c r="P297" s="3">
        <f t="shared" si="296"/>
        <v>0</v>
      </c>
      <c r="Q297" s="3">
        <f t="shared" si="297"/>
        <v>303</v>
      </c>
      <c r="R297" s="3" t="b">
        <f t="shared" si="260"/>
        <v>1</v>
      </c>
      <c r="S297" s="3">
        <f t="shared" si="261"/>
        <v>1</v>
      </c>
      <c r="T297" s="3">
        <f t="shared" si="298"/>
        <v>11261</v>
      </c>
      <c r="U297" s="3">
        <f t="shared" si="262"/>
        <v>5</v>
      </c>
      <c r="V297" s="18" t="str">
        <f t="shared" si="263"/>
        <v>Sat</v>
      </c>
      <c r="W297" s="1" t="s">
        <v>7</v>
      </c>
      <c r="X297" s="3">
        <f t="shared" si="302"/>
        <v>19</v>
      </c>
      <c r="Y297" s="3">
        <f t="shared" si="303"/>
        <v>6</v>
      </c>
      <c r="Z297" s="3">
        <f t="shared" si="299"/>
        <v>-1</v>
      </c>
      <c r="AA297" s="3">
        <f t="shared" si="264"/>
        <v>11254</v>
      </c>
      <c r="AB297" t="s">
        <v>680</v>
      </c>
      <c r="AC297" t="s">
        <v>20</v>
      </c>
      <c r="AD297" s="26" t="s">
        <v>14</v>
      </c>
      <c r="AE297" t="s">
        <v>752</v>
      </c>
      <c r="AF297" t="s">
        <v>48</v>
      </c>
      <c r="AH297" t="s">
        <v>704</v>
      </c>
      <c r="AI297" t="s">
        <v>930</v>
      </c>
      <c r="AK297" t="s">
        <v>753</v>
      </c>
      <c r="AL297" t="s">
        <v>754</v>
      </c>
      <c r="AM297" t="s">
        <v>930</v>
      </c>
      <c r="AN297" s="26" t="s">
        <v>979</v>
      </c>
      <c r="AO297" s="26" t="s">
        <v>24</v>
      </c>
      <c r="AP297" s="26">
        <f t="shared" si="280"/>
        <v>1</v>
      </c>
      <c r="AQ297" s="26" t="str">
        <f t="shared" si="281"/>
        <v/>
      </c>
      <c r="AR297" s="26" t="str">
        <f t="shared" si="282"/>
        <v/>
      </c>
      <c r="AS297" s="26" t="str">
        <f t="shared" si="283"/>
        <v/>
      </c>
      <c r="AT297" s="26" t="str">
        <f t="shared" si="284"/>
        <v/>
      </c>
      <c r="AU297" s="26" t="str">
        <f t="shared" si="285"/>
        <v/>
      </c>
      <c r="AV297" s="26" t="str">
        <f t="shared" si="286"/>
        <v/>
      </c>
      <c r="AW297" s="26" t="str">
        <f t="shared" si="287"/>
        <v/>
      </c>
      <c r="AX297" s="26" t="str">
        <f t="shared" si="288"/>
        <v/>
      </c>
      <c r="AY297" s="26" t="str">
        <f t="shared" si="289"/>
        <v/>
      </c>
      <c r="AZ297" s="26" t="str">
        <f t="shared" si="290"/>
        <v/>
      </c>
      <c r="BA297" s="26" t="str">
        <f t="shared" si="291"/>
        <v/>
      </c>
      <c r="BB297" s="26" t="str">
        <f t="shared" si="292"/>
        <v/>
      </c>
      <c r="BC297" s="26" t="str">
        <f t="shared" si="293"/>
        <v/>
      </c>
      <c r="BD297" s="26" t="str">
        <f t="shared" si="294"/>
        <v/>
      </c>
      <c r="BE297" s="26">
        <f t="shared" si="295"/>
        <v>1</v>
      </c>
      <c r="BF297" s="2">
        <v>1880</v>
      </c>
      <c r="BG297" s="5">
        <f t="shared" si="304"/>
        <v>7.75</v>
      </c>
      <c r="BH297" s="5">
        <f t="shared" si="265"/>
        <v>7</v>
      </c>
      <c r="BI297" s="5">
        <f t="shared" si="305"/>
        <v>10957</v>
      </c>
      <c r="BJ297">
        <v>10</v>
      </c>
      <c r="BK297" s="4">
        <f t="shared" si="266"/>
        <v>279</v>
      </c>
      <c r="BL297" s="3">
        <f t="shared" si="267"/>
        <v>-3</v>
      </c>
      <c r="BM297" s="3">
        <f t="shared" si="268"/>
        <v>-1</v>
      </c>
      <c r="BN297" s="3">
        <f t="shared" si="269"/>
        <v>-1</v>
      </c>
      <c r="BO297" s="3">
        <f t="shared" si="270"/>
        <v>-1</v>
      </c>
      <c r="BP297" s="3">
        <f t="shared" si="271"/>
        <v>0</v>
      </c>
      <c r="BQ297" s="3">
        <f t="shared" si="272"/>
        <v>273</v>
      </c>
      <c r="BR297">
        <v>11</v>
      </c>
      <c r="BS297" s="3">
        <f t="shared" si="273"/>
        <v>284</v>
      </c>
      <c r="BT297" s="3">
        <f t="shared" si="306"/>
        <v>0</v>
      </c>
      <c r="BU297" s="3" t="b">
        <f t="shared" si="274"/>
        <v>1</v>
      </c>
      <c r="BV297" s="3">
        <f t="shared" si="275"/>
        <v>1</v>
      </c>
      <c r="BW297" s="3">
        <f t="shared" si="276"/>
        <v>11242</v>
      </c>
      <c r="BX297" s="3">
        <f t="shared" si="277"/>
        <v>0</v>
      </c>
      <c r="BY297" s="3" t="str">
        <f t="shared" si="278"/>
        <v>Mon</v>
      </c>
      <c r="BZ297" s="20" t="str">
        <f t="shared" si="300"/>
        <v>Mon</v>
      </c>
      <c r="CA297" s="3">
        <f t="shared" si="279"/>
        <v>12</v>
      </c>
      <c r="CB297" s="24">
        <f t="shared" si="301"/>
        <v>12</v>
      </c>
      <c r="CD297" t="s">
        <v>503</v>
      </c>
      <c r="CE297" t="s">
        <v>504</v>
      </c>
      <c r="CF297" t="s">
        <v>505</v>
      </c>
      <c r="CG297">
        <v>120</v>
      </c>
      <c r="CI297" s="22">
        <f t="shared" si="307"/>
        <v>0</v>
      </c>
      <c r="CJ297" t="s">
        <v>703</v>
      </c>
      <c r="CK297" s="2">
        <v>100</v>
      </c>
      <c r="CL297" s="20" t="e">
        <f>#REF!</f>
        <v>#REF!</v>
      </c>
    </row>
    <row r="298" spans="1:90" ht="12.75" customHeight="1">
      <c r="A298" s="2">
        <f t="shared" si="246"/>
        <v>296</v>
      </c>
      <c r="B298" t="s">
        <v>691</v>
      </c>
      <c r="C298">
        <v>1880</v>
      </c>
      <c r="D298" s="3">
        <f t="shared" si="250"/>
        <v>7.75</v>
      </c>
      <c r="E298" s="3">
        <f t="shared" si="251"/>
        <v>7</v>
      </c>
      <c r="F298" s="3">
        <f t="shared" si="252"/>
        <v>10957</v>
      </c>
      <c r="G298">
        <v>10</v>
      </c>
      <c r="H298" s="3">
        <f t="shared" si="253"/>
        <v>279</v>
      </c>
      <c r="I298" s="3">
        <f t="shared" si="254"/>
        <v>-3</v>
      </c>
      <c r="J298" s="3">
        <f t="shared" si="255"/>
        <v>-1</v>
      </c>
      <c r="K298" s="3">
        <f t="shared" si="256"/>
        <v>-1</v>
      </c>
      <c r="L298" s="3">
        <f t="shared" si="257"/>
        <v>-1</v>
      </c>
      <c r="M298" s="3">
        <f t="shared" si="258"/>
        <v>0</v>
      </c>
      <c r="N298" s="3">
        <f t="shared" si="259"/>
        <v>273</v>
      </c>
      <c r="O298">
        <v>30</v>
      </c>
      <c r="P298" s="3">
        <f t="shared" si="296"/>
        <v>0</v>
      </c>
      <c r="Q298" s="3">
        <f t="shared" si="297"/>
        <v>303</v>
      </c>
      <c r="R298" s="3" t="b">
        <f t="shared" si="260"/>
        <v>1</v>
      </c>
      <c r="S298" s="3">
        <f t="shared" si="261"/>
        <v>1</v>
      </c>
      <c r="T298" s="3">
        <f t="shared" si="298"/>
        <v>11261</v>
      </c>
      <c r="U298" s="3">
        <f t="shared" si="262"/>
        <v>5</v>
      </c>
      <c r="V298" s="18" t="str">
        <f t="shared" si="263"/>
        <v>Sat</v>
      </c>
      <c r="W298" s="1" t="s">
        <v>7</v>
      </c>
      <c r="X298" s="3">
        <f t="shared" si="302"/>
        <v>19</v>
      </c>
      <c r="Y298" s="3">
        <f t="shared" si="303"/>
        <v>6</v>
      </c>
      <c r="Z298" s="3">
        <f t="shared" si="299"/>
        <v>-1</v>
      </c>
      <c r="AA298" s="3">
        <f t="shared" si="264"/>
        <v>11254</v>
      </c>
      <c r="AB298" t="s">
        <v>704</v>
      </c>
      <c r="AC298" t="s">
        <v>755</v>
      </c>
      <c r="AD298" s="26" t="s">
        <v>14</v>
      </c>
      <c r="AE298" t="s">
        <v>737</v>
      </c>
      <c r="AF298" t="s">
        <v>970</v>
      </c>
      <c r="AH298" t="s">
        <v>704</v>
      </c>
      <c r="AI298" t="s">
        <v>930</v>
      </c>
      <c r="AK298" t="s">
        <v>753</v>
      </c>
      <c r="AL298" t="s">
        <v>754</v>
      </c>
      <c r="AM298" t="s">
        <v>930</v>
      </c>
      <c r="AN298" s="26" t="s">
        <v>979</v>
      </c>
      <c r="AO298" s="26" t="s">
        <v>24</v>
      </c>
      <c r="AP298" s="26">
        <f t="shared" si="280"/>
        <v>1</v>
      </c>
      <c r="AQ298" s="26" t="str">
        <f t="shared" si="281"/>
        <v/>
      </c>
      <c r="AR298" s="26" t="str">
        <f t="shared" si="282"/>
        <v/>
      </c>
      <c r="AS298" s="26" t="str">
        <f t="shared" si="283"/>
        <v/>
      </c>
      <c r="AT298" s="26" t="str">
        <f t="shared" si="284"/>
        <v/>
      </c>
      <c r="AU298" s="26" t="str">
        <f t="shared" si="285"/>
        <v/>
      </c>
      <c r="AV298" s="26" t="str">
        <f t="shared" si="286"/>
        <v/>
      </c>
      <c r="AW298" s="26" t="str">
        <f t="shared" si="287"/>
        <v/>
      </c>
      <c r="AX298" s="26" t="str">
        <f t="shared" si="288"/>
        <v/>
      </c>
      <c r="AY298" s="26" t="str">
        <f t="shared" si="289"/>
        <v/>
      </c>
      <c r="AZ298" s="26" t="str">
        <f t="shared" si="290"/>
        <v/>
      </c>
      <c r="BA298" s="26" t="str">
        <f t="shared" si="291"/>
        <v/>
      </c>
      <c r="BB298" s="26" t="str">
        <f t="shared" si="292"/>
        <v/>
      </c>
      <c r="BC298" s="26" t="str">
        <f t="shared" si="293"/>
        <v/>
      </c>
      <c r="BD298" s="26" t="str">
        <f t="shared" si="294"/>
        <v/>
      </c>
      <c r="BE298" s="26">
        <f t="shared" si="295"/>
        <v>1</v>
      </c>
      <c r="BF298" s="2">
        <v>1880</v>
      </c>
      <c r="BG298" s="5">
        <f t="shared" si="304"/>
        <v>7.75</v>
      </c>
      <c r="BH298" s="5">
        <f t="shared" si="265"/>
        <v>7</v>
      </c>
      <c r="BI298" s="5">
        <f t="shared" si="305"/>
        <v>10957</v>
      </c>
      <c r="BJ298">
        <v>10</v>
      </c>
      <c r="BK298" s="4">
        <f t="shared" si="266"/>
        <v>279</v>
      </c>
      <c r="BL298" s="3">
        <f t="shared" si="267"/>
        <v>-3</v>
      </c>
      <c r="BM298" s="3">
        <f t="shared" si="268"/>
        <v>-1</v>
      </c>
      <c r="BN298" s="3">
        <f t="shared" si="269"/>
        <v>-1</v>
      </c>
      <c r="BO298" s="3">
        <f t="shared" si="270"/>
        <v>-1</v>
      </c>
      <c r="BP298" s="3">
        <f t="shared" si="271"/>
        <v>0</v>
      </c>
      <c r="BQ298" s="3">
        <f t="shared" si="272"/>
        <v>273</v>
      </c>
      <c r="BR298">
        <v>11</v>
      </c>
      <c r="BS298" s="3">
        <f t="shared" si="273"/>
        <v>284</v>
      </c>
      <c r="BT298" s="3">
        <f t="shared" si="306"/>
        <v>0</v>
      </c>
      <c r="BU298" s="3" t="b">
        <f t="shared" si="274"/>
        <v>1</v>
      </c>
      <c r="BV298" s="3">
        <f t="shared" si="275"/>
        <v>1</v>
      </c>
      <c r="BW298" s="3">
        <f t="shared" si="276"/>
        <v>11242</v>
      </c>
      <c r="BX298" s="3">
        <f t="shared" si="277"/>
        <v>0</v>
      </c>
      <c r="BY298" s="3" t="str">
        <f t="shared" si="278"/>
        <v>Mon</v>
      </c>
      <c r="BZ298" s="20" t="str">
        <f t="shared" si="300"/>
        <v>Mon</v>
      </c>
      <c r="CA298" s="3">
        <f t="shared" si="279"/>
        <v>12</v>
      </c>
      <c r="CB298" s="24">
        <f t="shared" si="301"/>
        <v>12</v>
      </c>
      <c r="CD298" t="s">
        <v>503</v>
      </c>
      <c r="CE298" t="s">
        <v>504</v>
      </c>
      <c r="CF298" t="s">
        <v>505</v>
      </c>
      <c r="CG298">
        <v>120</v>
      </c>
      <c r="CI298" s="22">
        <f t="shared" si="307"/>
        <v>0</v>
      </c>
      <c r="CJ298" t="s">
        <v>703</v>
      </c>
      <c r="CK298" s="2">
        <v>100</v>
      </c>
      <c r="CL298" s="20" t="e">
        <f>#REF!</f>
        <v>#REF!</v>
      </c>
    </row>
    <row r="299" spans="1:90" ht="12.75" customHeight="1">
      <c r="A299" s="2">
        <f t="shared" si="246"/>
        <v>297</v>
      </c>
      <c r="B299" t="s">
        <v>691</v>
      </c>
      <c r="C299">
        <v>1880</v>
      </c>
      <c r="D299" s="3">
        <f t="shared" si="250"/>
        <v>7.75</v>
      </c>
      <c r="E299" s="3">
        <f t="shared" si="251"/>
        <v>7</v>
      </c>
      <c r="F299" s="3">
        <f t="shared" si="252"/>
        <v>10957</v>
      </c>
      <c r="G299">
        <v>10</v>
      </c>
      <c r="H299" s="3">
        <f t="shared" si="253"/>
        <v>279</v>
      </c>
      <c r="I299" s="3">
        <f t="shared" si="254"/>
        <v>-3</v>
      </c>
      <c r="J299" s="3">
        <f t="shared" si="255"/>
        <v>-1</v>
      </c>
      <c r="K299" s="3">
        <f t="shared" si="256"/>
        <v>-1</v>
      </c>
      <c r="L299" s="3">
        <f t="shared" si="257"/>
        <v>-1</v>
      </c>
      <c r="M299" s="3">
        <f t="shared" si="258"/>
        <v>0</v>
      </c>
      <c r="N299" s="3">
        <f t="shared" si="259"/>
        <v>273</v>
      </c>
      <c r="O299">
        <v>30</v>
      </c>
      <c r="P299" s="3">
        <f t="shared" si="296"/>
        <v>0</v>
      </c>
      <c r="Q299" s="3">
        <f t="shared" si="297"/>
        <v>303</v>
      </c>
      <c r="R299" s="3" t="b">
        <f t="shared" si="260"/>
        <v>1</v>
      </c>
      <c r="S299" s="3">
        <f t="shared" si="261"/>
        <v>1</v>
      </c>
      <c r="T299" s="3">
        <f t="shared" si="298"/>
        <v>11261</v>
      </c>
      <c r="U299" s="3">
        <f t="shared" si="262"/>
        <v>5</v>
      </c>
      <c r="V299" s="18" t="str">
        <f t="shared" si="263"/>
        <v>Sat</v>
      </c>
      <c r="W299" s="1" t="s">
        <v>7</v>
      </c>
      <c r="X299" s="3">
        <f t="shared" si="302"/>
        <v>19</v>
      </c>
      <c r="Y299" s="3">
        <f t="shared" si="303"/>
        <v>6</v>
      </c>
      <c r="Z299" s="3">
        <f t="shared" si="299"/>
        <v>-1</v>
      </c>
      <c r="AA299" s="3">
        <f t="shared" si="264"/>
        <v>11254</v>
      </c>
      <c r="AB299" t="s">
        <v>756</v>
      </c>
      <c r="AC299" t="s">
        <v>69</v>
      </c>
      <c r="AD299" s="26" t="s">
        <v>14</v>
      </c>
      <c r="AH299" t="s">
        <v>704</v>
      </c>
      <c r="AI299" t="s">
        <v>930</v>
      </c>
      <c r="AK299" t="s">
        <v>27</v>
      </c>
      <c r="AL299" t="s">
        <v>754</v>
      </c>
      <c r="AM299" t="s">
        <v>930</v>
      </c>
      <c r="AN299" s="26" t="s">
        <v>979</v>
      </c>
      <c r="AO299" s="26" t="s">
        <v>24</v>
      </c>
      <c r="AP299" s="26">
        <f t="shared" si="280"/>
        <v>1</v>
      </c>
      <c r="AQ299" s="26" t="str">
        <f t="shared" si="281"/>
        <v/>
      </c>
      <c r="AR299" s="26" t="str">
        <f t="shared" si="282"/>
        <v/>
      </c>
      <c r="AS299" s="26" t="str">
        <f t="shared" si="283"/>
        <v/>
      </c>
      <c r="AT299" s="26" t="str">
        <f t="shared" si="284"/>
        <v/>
      </c>
      <c r="AU299" s="26" t="str">
        <f t="shared" si="285"/>
        <v/>
      </c>
      <c r="AV299" s="26" t="str">
        <f t="shared" si="286"/>
        <v/>
      </c>
      <c r="AW299" s="26" t="str">
        <f t="shared" si="287"/>
        <v/>
      </c>
      <c r="AX299" s="26" t="str">
        <f t="shared" si="288"/>
        <v/>
      </c>
      <c r="AY299" s="26" t="str">
        <f t="shared" si="289"/>
        <v/>
      </c>
      <c r="AZ299" s="26" t="str">
        <f t="shared" si="290"/>
        <v/>
      </c>
      <c r="BA299" s="26" t="str">
        <f t="shared" si="291"/>
        <v/>
      </c>
      <c r="BB299" s="26" t="str">
        <f t="shared" si="292"/>
        <v/>
      </c>
      <c r="BC299" s="26" t="str">
        <f t="shared" si="293"/>
        <v/>
      </c>
      <c r="BD299" s="26" t="str">
        <f t="shared" si="294"/>
        <v/>
      </c>
      <c r="BE299" s="26">
        <f t="shared" si="295"/>
        <v>1</v>
      </c>
      <c r="BF299" s="2">
        <v>1880</v>
      </c>
      <c r="BG299" s="5">
        <f t="shared" si="304"/>
        <v>7.75</v>
      </c>
      <c r="BH299" s="5">
        <f t="shared" si="265"/>
        <v>7</v>
      </c>
      <c r="BI299" s="5">
        <f t="shared" si="305"/>
        <v>10957</v>
      </c>
      <c r="BJ299">
        <v>10</v>
      </c>
      <c r="BK299" s="4">
        <f t="shared" si="266"/>
        <v>279</v>
      </c>
      <c r="BL299" s="3">
        <f t="shared" si="267"/>
        <v>-3</v>
      </c>
      <c r="BM299" s="3">
        <f t="shared" si="268"/>
        <v>-1</v>
      </c>
      <c r="BN299" s="3">
        <f t="shared" si="269"/>
        <v>-1</v>
      </c>
      <c r="BO299" s="3">
        <f t="shared" si="270"/>
        <v>-1</v>
      </c>
      <c r="BP299" s="3">
        <f t="shared" si="271"/>
        <v>0</v>
      </c>
      <c r="BQ299" s="3">
        <f t="shared" si="272"/>
        <v>273</v>
      </c>
      <c r="BR299">
        <v>11</v>
      </c>
      <c r="BS299" s="3">
        <f t="shared" si="273"/>
        <v>284</v>
      </c>
      <c r="BT299" s="3">
        <f t="shared" si="306"/>
        <v>0</v>
      </c>
      <c r="BU299" s="3" t="b">
        <f t="shared" si="274"/>
        <v>1</v>
      </c>
      <c r="BV299" s="3">
        <f t="shared" si="275"/>
        <v>1</v>
      </c>
      <c r="BW299" s="3">
        <f t="shared" si="276"/>
        <v>11242</v>
      </c>
      <c r="BX299" s="3">
        <f t="shared" si="277"/>
        <v>0</v>
      </c>
      <c r="BY299" s="3" t="str">
        <f t="shared" si="278"/>
        <v>Mon</v>
      </c>
      <c r="BZ299" s="20" t="str">
        <f t="shared" si="300"/>
        <v>Mon</v>
      </c>
      <c r="CA299" s="3">
        <f t="shared" si="279"/>
        <v>12</v>
      </c>
      <c r="CB299" s="24">
        <f t="shared" si="301"/>
        <v>12</v>
      </c>
      <c r="CD299" t="s">
        <v>503</v>
      </c>
      <c r="CE299" t="s">
        <v>504</v>
      </c>
      <c r="CF299" t="s">
        <v>505</v>
      </c>
      <c r="CG299">
        <v>120</v>
      </c>
      <c r="CI299" s="22">
        <f t="shared" si="307"/>
        <v>0</v>
      </c>
      <c r="CJ299" t="s">
        <v>703</v>
      </c>
      <c r="CK299" s="2">
        <v>100</v>
      </c>
      <c r="CL299" s="20" t="e">
        <f>#REF!</f>
        <v>#REF!</v>
      </c>
    </row>
    <row r="300" spans="1:90" ht="12.75" customHeight="1">
      <c r="A300" s="2">
        <f t="shared" si="246"/>
        <v>298</v>
      </c>
      <c r="B300" t="s">
        <v>691</v>
      </c>
      <c r="C300">
        <v>1880</v>
      </c>
      <c r="D300" s="3">
        <f t="shared" si="250"/>
        <v>7.75</v>
      </c>
      <c r="E300" s="3">
        <f t="shared" si="251"/>
        <v>7</v>
      </c>
      <c r="F300" s="3">
        <f t="shared" si="252"/>
        <v>10957</v>
      </c>
      <c r="G300">
        <v>10</v>
      </c>
      <c r="H300" s="3">
        <f t="shared" si="253"/>
        <v>279</v>
      </c>
      <c r="I300" s="3">
        <f t="shared" si="254"/>
        <v>-3</v>
      </c>
      <c r="J300" s="3">
        <f t="shared" si="255"/>
        <v>-1</v>
      </c>
      <c r="K300" s="3">
        <f t="shared" si="256"/>
        <v>-1</v>
      </c>
      <c r="L300" s="3">
        <f t="shared" si="257"/>
        <v>-1</v>
      </c>
      <c r="M300" s="3">
        <f t="shared" si="258"/>
        <v>0</v>
      </c>
      <c r="N300" s="3">
        <f t="shared" si="259"/>
        <v>273</v>
      </c>
      <c r="O300">
        <v>30</v>
      </c>
      <c r="P300" s="3">
        <f t="shared" si="296"/>
        <v>0</v>
      </c>
      <c r="Q300" s="3">
        <f t="shared" si="297"/>
        <v>303</v>
      </c>
      <c r="R300" s="3" t="b">
        <f t="shared" si="260"/>
        <v>1</v>
      </c>
      <c r="S300" s="3">
        <f t="shared" si="261"/>
        <v>1</v>
      </c>
      <c r="T300" s="3">
        <f t="shared" si="298"/>
        <v>11261</v>
      </c>
      <c r="U300" s="3">
        <f t="shared" si="262"/>
        <v>5</v>
      </c>
      <c r="V300" s="18" t="str">
        <f t="shared" si="263"/>
        <v>Sat</v>
      </c>
      <c r="W300" s="1" t="s">
        <v>7</v>
      </c>
      <c r="X300" s="3">
        <f t="shared" si="302"/>
        <v>19</v>
      </c>
      <c r="Y300" s="3">
        <f t="shared" si="303"/>
        <v>6</v>
      </c>
      <c r="Z300" s="3">
        <f t="shared" si="299"/>
        <v>-1</v>
      </c>
      <c r="AA300" s="3">
        <f t="shared" si="264"/>
        <v>11254</v>
      </c>
      <c r="AB300" t="s">
        <v>652</v>
      </c>
      <c r="AC300" t="s">
        <v>332</v>
      </c>
      <c r="AD300" s="26" t="s">
        <v>14</v>
      </c>
      <c r="AE300" t="s">
        <v>721</v>
      </c>
      <c r="AF300" t="s">
        <v>970</v>
      </c>
      <c r="AG300" s="27" t="s">
        <v>720</v>
      </c>
      <c r="AJ300" t="s">
        <v>73</v>
      </c>
      <c r="AK300" t="s">
        <v>739</v>
      </c>
      <c r="AN300" s="26" t="s">
        <v>978</v>
      </c>
      <c r="AO300" s="26" t="s">
        <v>40</v>
      </c>
      <c r="AP300" s="26" t="str">
        <f t="shared" si="280"/>
        <v/>
      </c>
      <c r="AQ300" s="26">
        <f t="shared" si="281"/>
        <v>2</v>
      </c>
      <c r="AR300" s="26" t="str">
        <f t="shared" si="282"/>
        <v/>
      </c>
      <c r="AS300" s="26" t="str">
        <f t="shared" si="283"/>
        <v/>
      </c>
      <c r="AT300" s="26" t="str">
        <f t="shared" si="284"/>
        <v/>
      </c>
      <c r="AU300" s="26" t="str">
        <f t="shared" si="285"/>
        <v/>
      </c>
      <c r="AV300" s="26" t="str">
        <f t="shared" si="286"/>
        <v/>
      </c>
      <c r="AW300" s="26" t="str">
        <f t="shared" si="287"/>
        <v/>
      </c>
      <c r="AX300" s="26" t="str">
        <f t="shared" si="288"/>
        <v/>
      </c>
      <c r="AY300" s="26" t="str">
        <f t="shared" si="289"/>
        <v/>
      </c>
      <c r="AZ300" s="26" t="str">
        <f t="shared" si="290"/>
        <v/>
      </c>
      <c r="BA300" s="26" t="str">
        <f t="shared" si="291"/>
        <v/>
      </c>
      <c r="BB300" s="26" t="str">
        <f t="shared" si="292"/>
        <v/>
      </c>
      <c r="BC300" s="26" t="str">
        <f t="shared" si="293"/>
        <v/>
      </c>
      <c r="BD300" s="26" t="str">
        <f t="shared" si="294"/>
        <v/>
      </c>
      <c r="BE300" s="26">
        <f t="shared" si="295"/>
        <v>2</v>
      </c>
      <c r="BF300" s="2">
        <v>1880</v>
      </c>
      <c r="BG300" s="5">
        <f t="shared" si="304"/>
        <v>7.75</v>
      </c>
      <c r="BH300" s="5">
        <f t="shared" si="265"/>
        <v>7</v>
      </c>
      <c r="BI300" s="5">
        <f t="shared" si="305"/>
        <v>10957</v>
      </c>
      <c r="BJ300">
        <v>4</v>
      </c>
      <c r="BK300" s="4">
        <f t="shared" si="266"/>
        <v>93</v>
      </c>
      <c r="BL300" s="3">
        <f t="shared" si="267"/>
        <v>-3</v>
      </c>
      <c r="BM300" s="3">
        <f t="shared" si="268"/>
        <v>0</v>
      </c>
      <c r="BN300" s="3">
        <f t="shared" si="269"/>
        <v>0</v>
      </c>
      <c r="BO300" s="3">
        <f t="shared" si="270"/>
        <v>0</v>
      </c>
      <c r="BP300" s="3">
        <f t="shared" si="271"/>
        <v>0</v>
      </c>
      <c r="BQ300" s="3">
        <f t="shared" si="272"/>
        <v>90</v>
      </c>
      <c r="BR300">
        <v>3</v>
      </c>
      <c r="BS300" s="3">
        <f t="shared" si="273"/>
        <v>93</v>
      </c>
      <c r="BT300" s="3">
        <f t="shared" si="306"/>
        <v>0</v>
      </c>
      <c r="BU300" s="3" t="b">
        <f t="shared" si="274"/>
        <v>1</v>
      </c>
      <c r="BV300" s="3">
        <f t="shared" si="275"/>
        <v>1</v>
      </c>
      <c r="BW300" s="3">
        <f t="shared" si="276"/>
        <v>11051</v>
      </c>
      <c r="BX300" s="3">
        <f t="shared" si="277"/>
        <v>5</v>
      </c>
      <c r="BY300" s="3" t="str">
        <f t="shared" si="278"/>
        <v>Sat</v>
      </c>
      <c r="BZ300" s="20" t="str">
        <f t="shared" si="300"/>
        <v>Sat</v>
      </c>
      <c r="CA300" s="3">
        <f t="shared" si="279"/>
        <v>203</v>
      </c>
      <c r="CB300" s="24">
        <f t="shared" si="301"/>
        <v>203</v>
      </c>
      <c r="CC300" t="s">
        <v>636</v>
      </c>
      <c r="CD300" t="s">
        <v>501</v>
      </c>
      <c r="CE300" t="s">
        <v>502</v>
      </c>
      <c r="CF300" t="s">
        <v>522</v>
      </c>
      <c r="CI300" s="22">
        <f t="shared" si="307"/>
        <v>0</v>
      </c>
      <c r="CJ300" t="s">
        <v>297</v>
      </c>
      <c r="CK300" s="2">
        <v>98</v>
      </c>
      <c r="CL300" s="20" t="e">
        <f>#REF!</f>
        <v>#REF!</v>
      </c>
    </row>
    <row r="301" spans="1:90" ht="12.75" customHeight="1">
      <c r="A301" s="2">
        <f t="shared" ref="A301:A307" si="308">A300+1</f>
        <v>299</v>
      </c>
      <c r="B301" t="s">
        <v>691</v>
      </c>
      <c r="C301">
        <v>1880</v>
      </c>
      <c r="D301" s="3">
        <f t="shared" si="250"/>
        <v>7.75</v>
      </c>
      <c r="E301" s="3">
        <f t="shared" si="251"/>
        <v>7</v>
      </c>
      <c r="F301" s="3">
        <f t="shared" si="252"/>
        <v>10957</v>
      </c>
      <c r="G301">
        <v>10</v>
      </c>
      <c r="H301" s="3">
        <f t="shared" si="253"/>
        <v>279</v>
      </c>
      <c r="I301" s="3">
        <f t="shared" si="254"/>
        <v>-3</v>
      </c>
      <c r="J301" s="3">
        <f t="shared" si="255"/>
        <v>-1</v>
      </c>
      <c r="K301" s="3">
        <f t="shared" si="256"/>
        <v>-1</v>
      </c>
      <c r="L301" s="3">
        <f t="shared" si="257"/>
        <v>-1</v>
      </c>
      <c r="M301" s="3">
        <f t="shared" si="258"/>
        <v>0</v>
      </c>
      <c r="N301" s="3">
        <f t="shared" si="259"/>
        <v>273</v>
      </c>
      <c r="O301">
        <v>30</v>
      </c>
      <c r="P301" s="3">
        <f t="shared" si="296"/>
        <v>0</v>
      </c>
      <c r="Q301" s="3">
        <f t="shared" si="297"/>
        <v>303</v>
      </c>
      <c r="R301" s="3" t="b">
        <f t="shared" si="260"/>
        <v>1</v>
      </c>
      <c r="S301" s="3">
        <f t="shared" si="261"/>
        <v>1</v>
      </c>
      <c r="T301" s="3">
        <f t="shared" si="298"/>
        <v>11261</v>
      </c>
      <c r="U301" s="3">
        <f t="shared" si="262"/>
        <v>5</v>
      </c>
      <c r="V301" s="18" t="str">
        <f t="shared" si="263"/>
        <v>Sat</v>
      </c>
      <c r="W301" s="1" t="s">
        <v>7</v>
      </c>
      <c r="X301" s="3">
        <f t="shared" si="302"/>
        <v>19</v>
      </c>
      <c r="Y301" s="3">
        <f t="shared" si="303"/>
        <v>6</v>
      </c>
      <c r="Z301" s="3">
        <f t="shared" si="299"/>
        <v>-1</v>
      </c>
      <c r="AA301" s="3">
        <f t="shared" si="264"/>
        <v>11254</v>
      </c>
      <c r="AB301" t="s">
        <v>652</v>
      </c>
      <c r="AC301" t="s">
        <v>332</v>
      </c>
      <c r="AD301" s="26" t="s">
        <v>14</v>
      </c>
      <c r="AE301" t="s">
        <v>721</v>
      </c>
      <c r="AF301" t="s">
        <v>970</v>
      </c>
      <c r="AG301" s="27" t="s">
        <v>720</v>
      </c>
      <c r="AK301" t="s">
        <v>740</v>
      </c>
      <c r="AN301" s="26" t="s">
        <v>978</v>
      </c>
      <c r="AO301" s="26" t="s">
        <v>40</v>
      </c>
      <c r="AP301" s="26" t="str">
        <f t="shared" si="280"/>
        <v/>
      </c>
      <c r="AQ301" s="26">
        <f t="shared" si="281"/>
        <v>2</v>
      </c>
      <c r="AR301" s="26" t="str">
        <f t="shared" si="282"/>
        <v/>
      </c>
      <c r="AS301" s="26" t="str">
        <f t="shared" si="283"/>
        <v/>
      </c>
      <c r="AT301" s="26" t="str">
        <f t="shared" si="284"/>
        <v/>
      </c>
      <c r="AU301" s="26" t="str">
        <f t="shared" si="285"/>
        <v/>
      </c>
      <c r="AV301" s="26" t="str">
        <f t="shared" si="286"/>
        <v/>
      </c>
      <c r="AW301" s="26" t="str">
        <f t="shared" si="287"/>
        <v/>
      </c>
      <c r="AX301" s="26" t="str">
        <f t="shared" si="288"/>
        <v/>
      </c>
      <c r="AY301" s="26" t="str">
        <f t="shared" si="289"/>
        <v/>
      </c>
      <c r="AZ301" s="26" t="str">
        <f t="shared" si="290"/>
        <v/>
      </c>
      <c r="BA301" s="26" t="str">
        <f t="shared" si="291"/>
        <v/>
      </c>
      <c r="BB301" s="26" t="str">
        <f t="shared" si="292"/>
        <v/>
      </c>
      <c r="BC301" s="26" t="str">
        <f t="shared" si="293"/>
        <v/>
      </c>
      <c r="BD301" s="26" t="str">
        <f t="shared" si="294"/>
        <v/>
      </c>
      <c r="BE301" s="26">
        <f t="shared" si="295"/>
        <v>2</v>
      </c>
      <c r="BG301" s="5">
        <f t="shared" si="304"/>
        <v>-462.25</v>
      </c>
      <c r="BH301" s="5">
        <f t="shared" si="265"/>
        <v>-463</v>
      </c>
      <c r="BI301" s="5">
        <f t="shared" si="305"/>
        <v>-675713</v>
      </c>
      <c r="BK301" s="4">
        <f t="shared" si="266"/>
        <v>-31</v>
      </c>
      <c r="BL301" s="3">
        <f t="shared" si="267"/>
        <v>0</v>
      </c>
      <c r="BM301" s="3">
        <f t="shared" si="268"/>
        <v>0</v>
      </c>
      <c r="BN301" s="3">
        <f t="shared" si="269"/>
        <v>0</v>
      </c>
      <c r="BO301" s="3">
        <f t="shared" si="270"/>
        <v>0</v>
      </c>
      <c r="BP301" s="3">
        <f t="shared" si="271"/>
        <v>0</v>
      </c>
      <c r="BQ301" s="3">
        <f t="shared" si="272"/>
        <v>-31</v>
      </c>
      <c r="BS301" s="3">
        <f t="shared" si="273"/>
        <v>-31</v>
      </c>
      <c r="BT301" s="3">
        <f t="shared" si="306"/>
        <v>0</v>
      </c>
      <c r="BU301" s="3" t="b">
        <f t="shared" si="274"/>
        <v>0</v>
      </c>
      <c r="BV301" s="3">
        <f t="shared" si="275"/>
        <v>0</v>
      </c>
      <c r="BW301" s="3">
        <f t="shared" si="276"/>
        <v>-675744</v>
      </c>
      <c r="BX301" s="3">
        <f t="shared" si="277"/>
        <v>1</v>
      </c>
      <c r="BY301" s="3" t="str">
        <f t="shared" si="278"/>
        <v>Tue</v>
      </c>
      <c r="BZ301" s="20" t="str">
        <f t="shared" si="300"/>
        <v/>
      </c>
      <c r="CA301" s="3">
        <f t="shared" si="279"/>
        <v>686998</v>
      </c>
      <c r="CB301" s="24" t="str">
        <f t="shared" si="301"/>
        <v/>
      </c>
      <c r="CC301" t="s">
        <v>585</v>
      </c>
      <c r="CD301" t="s">
        <v>509</v>
      </c>
      <c r="CE301" t="s">
        <v>502</v>
      </c>
      <c r="CI301" s="22">
        <f t="shared" si="307"/>
        <v>0</v>
      </c>
      <c r="CJ301" t="s">
        <v>306</v>
      </c>
      <c r="CK301" s="2">
        <v>101</v>
      </c>
      <c r="CL301" s="20" t="e">
        <f>#REF!</f>
        <v>#REF!</v>
      </c>
    </row>
    <row r="302" spans="1:90" ht="12.75" customHeight="1">
      <c r="A302" s="2">
        <f t="shared" si="308"/>
        <v>300</v>
      </c>
      <c r="B302" t="s">
        <v>691</v>
      </c>
      <c r="C302">
        <v>1880</v>
      </c>
      <c r="D302" s="3">
        <f t="shared" si="250"/>
        <v>7.75</v>
      </c>
      <c r="E302" s="3">
        <f t="shared" si="251"/>
        <v>7</v>
      </c>
      <c r="F302" s="3">
        <f t="shared" si="252"/>
        <v>10957</v>
      </c>
      <c r="G302">
        <v>11</v>
      </c>
      <c r="H302" s="3">
        <f t="shared" si="253"/>
        <v>310</v>
      </c>
      <c r="I302" s="3">
        <f t="shared" si="254"/>
        <v>-3</v>
      </c>
      <c r="J302" s="3">
        <f t="shared" si="255"/>
        <v>-1</v>
      </c>
      <c r="K302" s="3">
        <f t="shared" si="256"/>
        <v>-1</v>
      </c>
      <c r="L302" s="3">
        <f t="shared" si="257"/>
        <v>-1</v>
      </c>
      <c r="M302" s="3">
        <f t="shared" si="258"/>
        <v>0</v>
      </c>
      <c r="N302" s="3">
        <f t="shared" si="259"/>
        <v>304</v>
      </c>
      <c r="O302">
        <v>6</v>
      </c>
      <c r="P302" s="3">
        <f t="shared" si="296"/>
        <v>0</v>
      </c>
      <c r="Q302" s="3">
        <f t="shared" si="297"/>
        <v>310</v>
      </c>
      <c r="R302" s="3" t="b">
        <f t="shared" si="260"/>
        <v>1</v>
      </c>
      <c r="S302" s="3">
        <f t="shared" si="261"/>
        <v>1</v>
      </c>
      <c r="T302" s="3">
        <f t="shared" si="298"/>
        <v>11268</v>
      </c>
      <c r="U302" s="3">
        <f t="shared" si="262"/>
        <v>5</v>
      </c>
      <c r="V302" s="18" t="str">
        <f t="shared" si="263"/>
        <v>Sat</v>
      </c>
      <c r="W302" s="1" t="s">
        <v>7</v>
      </c>
      <c r="X302" s="3">
        <f t="shared" si="302"/>
        <v>19</v>
      </c>
      <c r="Y302" s="3">
        <f t="shared" si="303"/>
        <v>6</v>
      </c>
      <c r="Z302" s="3">
        <f t="shared" si="299"/>
        <v>-1</v>
      </c>
      <c r="AA302" s="3">
        <f t="shared" si="264"/>
        <v>11261</v>
      </c>
      <c r="AB302" t="s">
        <v>818</v>
      </c>
      <c r="AC302" t="s">
        <v>20</v>
      </c>
      <c r="AD302" s="26" t="s">
        <v>14</v>
      </c>
      <c r="AE302" t="s">
        <v>819</v>
      </c>
      <c r="AF302" t="s">
        <v>974</v>
      </c>
      <c r="AK302" t="s">
        <v>820</v>
      </c>
      <c r="AL302" t="s">
        <v>127</v>
      </c>
      <c r="AM302" t="s">
        <v>929</v>
      </c>
      <c r="AN302" s="31" t="s">
        <v>982</v>
      </c>
      <c r="AO302" s="26" t="s">
        <v>629</v>
      </c>
      <c r="AP302" s="26" t="str">
        <f t="shared" si="280"/>
        <v/>
      </c>
      <c r="AQ302" s="26" t="str">
        <f t="shared" si="281"/>
        <v/>
      </c>
      <c r="AR302" s="26" t="str">
        <f t="shared" si="282"/>
        <v/>
      </c>
      <c r="AS302" s="26" t="str">
        <f t="shared" si="283"/>
        <v/>
      </c>
      <c r="AT302" s="26" t="str">
        <f t="shared" si="284"/>
        <v/>
      </c>
      <c r="AU302" s="26" t="str">
        <f t="shared" si="285"/>
        <v/>
      </c>
      <c r="AV302" s="26" t="str">
        <f t="shared" si="286"/>
        <v/>
      </c>
      <c r="AW302" s="26" t="str">
        <f t="shared" si="287"/>
        <v/>
      </c>
      <c r="AX302" s="26" t="str">
        <f t="shared" si="288"/>
        <v/>
      </c>
      <c r="AY302" s="26" t="str">
        <f t="shared" si="289"/>
        <v/>
      </c>
      <c r="AZ302" s="26" t="str">
        <f t="shared" si="290"/>
        <v/>
      </c>
      <c r="BA302" s="26" t="str">
        <f t="shared" si="291"/>
        <v/>
      </c>
      <c r="BB302" s="26">
        <f t="shared" si="292"/>
        <v>13</v>
      </c>
      <c r="BC302" s="26" t="str">
        <f t="shared" si="293"/>
        <v/>
      </c>
      <c r="BD302" s="26" t="str">
        <f t="shared" si="294"/>
        <v/>
      </c>
      <c r="BE302" s="26">
        <f t="shared" si="295"/>
        <v>13</v>
      </c>
      <c r="BF302" s="2">
        <v>1880</v>
      </c>
      <c r="BG302" s="5">
        <f t="shared" si="304"/>
        <v>7.75</v>
      </c>
      <c r="BH302" s="5">
        <f t="shared" si="265"/>
        <v>7</v>
      </c>
      <c r="BI302" s="5">
        <f t="shared" si="305"/>
        <v>10957</v>
      </c>
      <c r="BJ302">
        <v>10</v>
      </c>
      <c r="BK302" s="4">
        <f t="shared" si="266"/>
        <v>279</v>
      </c>
      <c r="BL302" s="3">
        <f t="shared" si="267"/>
        <v>-3</v>
      </c>
      <c r="BM302" s="3">
        <f t="shared" si="268"/>
        <v>-1</v>
      </c>
      <c r="BN302" s="3">
        <f t="shared" si="269"/>
        <v>-1</v>
      </c>
      <c r="BO302" s="3">
        <f t="shared" si="270"/>
        <v>-1</v>
      </c>
      <c r="BP302" s="3">
        <f t="shared" si="271"/>
        <v>0</v>
      </c>
      <c r="BQ302" s="3">
        <f t="shared" si="272"/>
        <v>273</v>
      </c>
      <c r="BR302">
        <v>29</v>
      </c>
      <c r="BS302" s="3">
        <f t="shared" si="273"/>
        <v>302</v>
      </c>
      <c r="BT302" s="3">
        <f t="shared" si="306"/>
        <v>0</v>
      </c>
      <c r="BU302" s="3" t="b">
        <f t="shared" si="274"/>
        <v>1</v>
      </c>
      <c r="BV302" s="3">
        <f t="shared" si="275"/>
        <v>1</v>
      </c>
      <c r="BW302" s="3">
        <f t="shared" si="276"/>
        <v>11260</v>
      </c>
      <c r="BX302" s="3">
        <f t="shared" si="277"/>
        <v>4</v>
      </c>
      <c r="BY302" s="3" t="str">
        <f t="shared" si="278"/>
        <v>Fri</v>
      </c>
      <c r="BZ302" s="20" t="str">
        <f t="shared" si="300"/>
        <v>Fri</v>
      </c>
      <c r="CA302" s="3">
        <f t="shared" si="279"/>
        <v>1</v>
      </c>
      <c r="CB302" s="24">
        <f t="shared" si="301"/>
        <v>1</v>
      </c>
      <c r="CI302" s="22">
        <f t="shared" si="307"/>
        <v>0</v>
      </c>
      <c r="CJ302" t="s">
        <v>703</v>
      </c>
      <c r="CK302" s="2">
        <v>103</v>
      </c>
      <c r="CL302" s="20" t="e">
        <f>#REF!</f>
        <v>#REF!</v>
      </c>
    </row>
    <row r="303" spans="1:90">
      <c r="A303" s="2">
        <f t="shared" si="308"/>
        <v>301</v>
      </c>
      <c r="B303" t="s">
        <v>691</v>
      </c>
      <c r="C303">
        <v>1880</v>
      </c>
      <c r="D303" s="3">
        <f t="shared" si="250"/>
        <v>7.75</v>
      </c>
      <c r="E303" s="3">
        <f t="shared" si="251"/>
        <v>7</v>
      </c>
      <c r="F303" s="3">
        <f t="shared" si="252"/>
        <v>10957</v>
      </c>
      <c r="G303">
        <v>11</v>
      </c>
      <c r="H303" s="3">
        <f t="shared" si="253"/>
        <v>310</v>
      </c>
      <c r="I303" s="3">
        <f t="shared" si="254"/>
        <v>-3</v>
      </c>
      <c r="J303" s="3">
        <f t="shared" si="255"/>
        <v>-1</v>
      </c>
      <c r="K303" s="3">
        <f t="shared" si="256"/>
        <v>-1</v>
      </c>
      <c r="L303" s="3">
        <f t="shared" si="257"/>
        <v>-1</v>
      </c>
      <c r="M303" s="3">
        <f t="shared" si="258"/>
        <v>0</v>
      </c>
      <c r="N303" s="3">
        <f t="shared" si="259"/>
        <v>304</v>
      </c>
      <c r="O303">
        <v>6</v>
      </c>
      <c r="P303" s="3">
        <f t="shared" si="296"/>
        <v>0</v>
      </c>
      <c r="Q303" s="3">
        <f t="shared" si="297"/>
        <v>310</v>
      </c>
      <c r="R303" s="3" t="b">
        <f t="shared" si="260"/>
        <v>1</v>
      </c>
      <c r="S303" s="3">
        <f t="shared" si="261"/>
        <v>1</v>
      </c>
      <c r="T303" s="3">
        <f t="shared" si="298"/>
        <v>11268</v>
      </c>
      <c r="U303" s="3">
        <f t="shared" si="262"/>
        <v>5</v>
      </c>
      <c r="V303" s="18" t="str">
        <f t="shared" si="263"/>
        <v>Sat</v>
      </c>
      <c r="W303" s="1" t="s">
        <v>7</v>
      </c>
      <c r="X303" s="3">
        <f t="shared" si="302"/>
        <v>19</v>
      </c>
      <c r="Y303" s="3">
        <f t="shared" si="303"/>
        <v>6</v>
      </c>
      <c r="Z303" s="3">
        <f t="shared" si="299"/>
        <v>-1</v>
      </c>
      <c r="AA303" s="3">
        <f t="shared" si="264"/>
        <v>11261</v>
      </c>
      <c r="AB303" t="s">
        <v>806</v>
      </c>
      <c r="AC303" t="s">
        <v>47</v>
      </c>
      <c r="AD303" s="26" t="s">
        <v>14</v>
      </c>
      <c r="AE303" t="s">
        <v>807</v>
      </c>
      <c r="AF303" t="s">
        <v>48</v>
      </c>
      <c r="AG303" s="27" t="s">
        <v>811</v>
      </c>
      <c r="AK303" t="s">
        <v>812</v>
      </c>
      <c r="AL303" t="s">
        <v>450</v>
      </c>
      <c r="AM303" t="s">
        <v>930</v>
      </c>
      <c r="AN303" s="31" t="s">
        <v>982</v>
      </c>
      <c r="AO303" s="26" t="s">
        <v>67</v>
      </c>
      <c r="AP303" s="26" t="str">
        <f t="shared" si="280"/>
        <v/>
      </c>
      <c r="AQ303" s="26" t="str">
        <f t="shared" si="281"/>
        <v/>
      </c>
      <c r="AR303" s="26" t="str">
        <f t="shared" si="282"/>
        <v/>
      </c>
      <c r="AS303" s="26">
        <f t="shared" si="283"/>
        <v>4</v>
      </c>
      <c r="AT303" s="26" t="str">
        <f t="shared" si="284"/>
        <v/>
      </c>
      <c r="AU303" s="26" t="str">
        <f t="shared" si="285"/>
        <v/>
      </c>
      <c r="AV303" s="26" t="str">
        <f t="shared" si="286"/>
        <v/>
      </c>
      <c r="AW303" s="26" t="str">
        <f t="shared" si="287"/>
        <v/>
      </c>
      <c r="AX303" s="26" t="str">
        <f t="shared" si="288"/>
        <v/>
      </c>
      <c r="AY303" s="26" t="str">
        <f t="shared" si="289"/>
        <v/>
      </c>
      <c r="AZ303" s="26" t="str">
        <f t="shared" si="290"/>
        <v/>
      </c>
      <c r="BA303" s="26" t="str">
        <f t="shared" si="291"/>
        <v/>
      </c>
      <c r="BB303" s="26" t="str">
        <f t="shared" si="292"/>
        <v/>
      </c>
      <c r="BC303" s="26" t="str">
        <f t="shared" si="293"/>
        <v/>
      </c>
      <c r="BD303" s="26" t="str">
        <f t="shared" si="294"/>
        <v/>
      </c>
      <c r="BE303" s="26">
        <f t="shared" si="295"/>
        <v>4</v>
      </c>
      <c r="BF303" s="2">
        <v>1880</v>
      </c>
      <c r="BG303" s="5">
        <f t="shared" si="304"/>
        <v>7.75</v>
      </c>
      <c r="BH303" s="5">
        <f t="shared" si="265"/>
        <v>7</v>
      </c>
      <c r="BI303" s="5">
        <f t="shared" si="305"/>
        <v>10957</v>
      </c>
      <c r="BJ303">
        <v>10</v>
      </c>
      <c r="BK303" s="4">
        <f t="shared" si="266"/>
        <v>279</v>
      </c>
      <c r="BL303" s="3">
        <f t="shared" si="267"/>
        <v>-3</v>
      </c>
      <c r="BM303" s="3">
        <f t="shared" si="268"/>
        <v>-1</v>
      </c>
      <c r="BN303" s="3">
        <f t="shared" si="269"/>
        <v>-1</v>
      </c>
      <c r="BO303" s="3">
        <f t="shared" si="270"/>
        <v>-1</v>
      </c>
      <c r="BP303" s="3">
        <f t="shared" si="271"/>
        <v>0</v>
      </c>
      <c r="BQ303" s="3">
        <f t="shared" si="272"/>
        <v>273</v>
      </c>
      <c r="BR303">
        <v>25</v>
      </c>
      <c r="BS303" s="3">
        <f t="shared" si="273"/>
        <v>298</v>
      </c>
      <c r="BT303" s="3">
        <f t="shared" si="306"/>
        <v>0</v>
      </c>
      <c r="BU303" s="3" t="b">
        <f t="shared" si="274"/>
        <v>1</v>
      </c>
      <c r="BV303" s="3">
        <f t="shared" si="275"/>
        <v>1</v>
      </c>
      <c r="BW303" s="3">
        <f t="shared" si="276"/>
        <v>11256</v>
      </c>
      <c r="BX303" s="3">
        <f t="shared" si="277"/>
        <v>0</v>
      </c>
      <c r="BY303" s="3" t="str">
        <f t="shared" si="278"/>
        <v>Mon</v>
      </c>
      <c r="BZ303" s="20" t="str">
        <f t="shared" si="300"/>
        <v>Mon</v>
      </c>
      <c r="CA303" s="3">
        <f t="shared" si="279"/>
        <v>5</v>
      </c>
      <c r="CB303" s="24">
        <f t="shared" si="301"/>
        <v>5</v>
      </c>
      <c r="CD303" t="s">
        <v>503</v>
      </c>
      <c r="CE303" t="s">
        <v>566</v>
      </c>
      <c r="CF303" t="s">
        <v>813</v>
      </c>
      <c r="CI303" s="22">
        <f t="shared" si="307"/>
        <v>0</v>
      </c>
      <c r="CJ303" t="s">
        <v>703</v>
      </c>
      <c r="CK303" s="2">
        <v>102</v>
      </c>
      <c r="CL303" s="20" t="e">
        <f>#REF!</f>
        <v>#REF!</v>
      </c>
    </row>
    <row r="304" spans="1:90" ht="12.75" customHeight="1">
      <c r="A304" s="2">
        <f t="shared" si="308"/>
        <v>302</v>
      </c>
      <c r="B304" t="s">
        <v>691</v>
      </c>
      <c r="C304">
        <v>1880</v>
      </c>
      <c r="D304" s="3">
        <f t="shared" si="250"/>
        <v>7.75</v>
      </c>
      <c r="E304" s="3">
        <f t="shared" si="251"/>
        <v>7</v>
      </c>
      <c r="F304" s="3">
        <f t="shared" si="252"/>
        <v>10957</v>
      </c>
      <c r="G304">
        <v>11</v>
      </c>
      <c r="H304" s="3">
        <f t="shared" si="253"/>
        <v>310</v>
      </c>
      <c r="I304" s="3">
        <f t="shared" si="254"/>
        <v>-3</v>
      </c>
      <c r="J304" s="3">
        <f t="shared" si="255"/>
        <v>-1</v>
      </c>
      <c r="K304" s="3">
        <f t="shared" si="256"/>
        <v>-1</v>
      </c>
      <c r="L304" s="3">
        <f t="shared" si="257"/>
        <v>-1</v>
      </c>
      <c r="M304" s="3">
        <f t="shared" si="258"/>
        <v>0</v>
      </c>
      <c r="N304" s="3">
        <f t="shared" si="259"/>
        <v>304</v>
      </c>
      <c r="O304">
        <v>6</v>
      </c>
      <c r="P304" s="3">
        <f t="shared" si="296"/>
        <v>0</v>
      </c>
      <c r="Q304" s="3">
        <f t="shared" si="297"/>
        <v>310</v>
      </c>
      <c r="R304" s="3" t="b">
        <f t="shared" si="260"/>
        <v>1</v>
      </c>
      <c r="S304" s="3">
        <f t="shared" si="261"/>
        <v>1</v>
      </c>
      <c r="T304" s="3">
        <f t="shared" si="298"/>
        <v>11268</v>
      </c>
      <c r="U304" s="3">
        <f t="shared" si="262"/>
        <v>5</v>
      </c>
      <c r="V304" s="18" t="str">
        <f t="shared" si="263"/>
        <v>Sat</v>
      </c>
      <c r="W304" s="1" t="s">
        <v>7</v>
      </c>
      <c r="X304" s="3">
        <f t="shared" si="302"/>
        <v>19</v>
      </c>
      <c r="Y304" s="3">
        <f t="shared" si="303"/>
        <v>6</v>
      </c>
      <c r="Z304" s="3">
        <f t="shared" si="299"/>
        <v>-1</v>
      </c>
      <c r="AA304" s="3">
        <f t="shared" si="264"/>
        <v>11261</v>
      </c>
      <c r="AB304" t="s">
        <v>226</v>
      </c>
      <c r="AC304" t="s">
        <v>808</v>
      </c>
      <c r="AD304" s="26" t="s">
        <v>89</v>
      </c>
      <c r="AE304" t="s">
        <v>809</v>
      </c>
      <c r="AF304" t="s">
        <v>48</v>
      </c>
      <c r="AG304" s="27" t="s">
        <v>810</v>
      </c>
      <c r="AK304" t="s">
        <v>101</v>
      </c>
      <c r="AL304" t="s">
        <v>450</v>
      </c>
      <c r="AM304" t="s">
        <v>930</v>
      </c>
      <c r="AN304" s="31" t="s">
        <v>982</v>
      </c>
      <c r="AO304" s="26" t="s">
        <v>67</v>
      </c>
      <c r="AP304" s="26" t="str">
        <f t="shared" si="280"/>
        <v/>
      </c>
      <c r="AQ304" s="26" t="str">
        <f t="shared" si="281"/>
        <v/>
      </c>
      <c r="AR304" s="26" t="str">
        <f t="shared" si="282"/>
        <v/>
      </c>
      <c r="AS304" s="26">
        <f t="shared" si="283"/>
        <v>4</v>
      </c>
      <c r="AT304" s="26" t="str">
        <f t="shared" si="284"/>
        <v/>
      </c>
      <c r="AU304" s="26" t="str">
        <f t="shared" si="285"/>
        <v/>
      </c>
      <c r="AV304" s="26" t="str">
        <f t="shared" si="286"/>
        <v/>
      </c>
      <c r="AW304" s="26" t="str">
        <f t="shared" si="287"/>
        <v/>
      </c>
      <c r="AX304" s="26" t="str">
        <f t="shared" si="288"/>
        <v/>
      </c>
      <c r="AY304" s="26" t="str">
        <f t="shared" si="289"/>
        <v/>
      </c>
      <c r="AZ304" s="26" t="str">
        <f t="shared" si="290"/>
        <v/>
      </c>
      <c r="BA304" s="26" t="str">
        <f t="shared" si="291"/>
        <v/>
      </c>
      <c r="BB304" s="26" t="str">
        <f t="shared" si="292"/>
        <v/>
      </c>
      <c r="BC304" s="26" t="str">
        <f t="shared" si="293"/>
        <v/>
      </c>
      <c r="BD304" s="26" t="str">
        <f t="shared" si="294"/>
        <v/>
      </c>
      <c r="BE304" s="26">
        <f t="shared" si="295"/>
        <v>4</v>
      </c>
      <c r="BF304" s="2">
        <v>1880</v>
      </c>
      <c r="BG304" s="5">
        <f t="shared" si="304"/>
        <v>7.75</v>
      </c>
      <c r="BH304" s="5">
        <f t="shared" si="265"/>
        <v>7</v>
      </c>
      <c r="BI304" s="5">
        <f t="shared" si="305"/>
        <v>10957</v>
      </c>
      <c r="BJ304">
        <v>10</v>
      </c>
      <c r="BK304" s="4">
        <f t="shared" si="266"/>
        <v>279</v>
      </c>
      <c r="BL304" s="3">
        <f t="shared" si="267"/>
        <v>-3</v>
      </c>
      <c r="BM304" s="3">
        <f t="shared" si="268"/>
        <v>-1</v>
      </c>
      <c r="BN304" s="3">
        <f t="shared" si="269"/>
        <v>-1</v>
      </c>
      <c r="BO304" s="3">
        <f t="shared" si="270"/>
        <v>-1</v>
      </c>
      <c r="BP304" s="3">
        <f t="shared" si="271"/>
        <v>0</v>
      </c>
      <c r="BQ304" s="3">
        <f t="shared" si="272"/>
        <v>273</v>
      </c>
      <c r="BR304">
        <v>25</v>
      </c>
      <c r="BS304" s="3">
        <f t="shared" si="273"/>
        <v>298</v>
      </c>
      <c r="BT304" s="3">
        <f t="shared" si="306"/>
        <v>0</v>
      </c>
      <c r="BU304" s="3" t="b">
        <f t="shared" si="274"/>
        <v>1</v>
      </c>
      <c r="BV304" s="3">
        <f t="shared" si="275"/>
        <v>1</v>
      </c>
      <c r="BW304" s="3">
        <f t="shared" si="276"/>
        <v>11256</v>
      </c>
      <c r="BX304" s="3">
        <f t="shared" si="277"/>
        <v>0</v>
      </c>
      <c r="BY304" s="3" t="str">
        <f t="shared" si="278"/>
        <v>Mon</v>
      </c>
      <c r="BZ304" s="20" t="str">
        <f t="shared" si="300"/>
        <v>Mon</v>
      </c>
      <c r="CA304" s="3">
        <f t="shared" si="279"/>
        <v>5</v>
      </c>
      <c r="CB304" s="24">
        <f t="shared" si="301"/>
        <v>5</v>
      </c>
      <c r="CD304" t="s">
        <v>503</v>
      </c>
      <c r="CE304" t="s">
        <v>504</v>
      </c>
      <c r="CF304" t="s">
        <v>505</v>
      </c>
      <c r="CG304">
        <v>120</v>
      </c>
      <c r="CI304" s="22">
        <f t="shared" si="307"/>
        <v>0</v>
      </c>
      <c r="CJ304" t="s">
        <v>703</v>
      </c>
      <c r="CK304" s="2">
        <v>102</v>
      </c>
      <c r="CL304" s="20" t="e">
        <f>#REF!</f>
        <v>#REF!</v>
      </c>
    </row>
    <row r="305" spans="1:90" ht="12.75" customHeight="1">
      <c r="A305" s="2">
        <f t="shared" si="308"/>
        <v>303</v>
      </c>
      <c r="B305" t="s">
        <v>691</v>
      </c>
      <c r="C305">
        <v>1880</v>
      </c>
      <c r="D305" s="3">
        <f t="shared" si="250"/>
        <v>7.75</v>
      </c>
      <c r="E305" s="3">
        <f t="shared" si="251"/>
        <v>7</v>
      </c>
      <c r="F305" s="3">
        <f t="shared" si="252"/>
        <v>10957</v>
      </c>
      <c r="G305">
        <v>11</v>
      </c>
      <c r="H305" s="3">
        <f t="shared" si="253"/>
        <v>310</v>
      </c>
      <c r="I305" s="3">
        <f t="shared" si="254"/>
        <v>-3</v>
      </c>
      <c r="J305" s="3">
        <f t="shared" si="255"/>
        <v>-1</v>
      </c>
      <c r="K305" s="3">
        <f t="shared" si="256"/>
        <v>-1</v>
      </c>
      <c r="L305" s="3">
        <f t="shared" si="257"/>
        <v>-1</v>
      </c>
      <c r="M305" s="3">
        <f t="shared" si="258"/>
        <v>0</v>
      </c>
      <c r="N305" s="3">
        <f t="shared" si="259"/>
        <v>304</v>
      </c>
      <c r="O305">
        <v>6</v>
      </c>
      <c r="P305" s="3">
        <f t="shared" si="296"/>
        <v>0</v>
      </c>
      <c r="Q305" s="3">
        <f t="shared" si="297"/>
        <v>310</v>
      </c>
      <c r="R305" s="3" t="b">
        <f t="shared" si="260"/>
        <v>1</v>
      </c>
      <c r="S305" s="3">
        <f t="shared" si="261"/>
        <v>1</v>
      </c>
      <c r="T305" s="3">
        <f t="shared" si="298"/>
        <v>11268</v>
      </c>
      <c r="U305" s="3">
        <f t="shared" si="262"/>
        <v>5</v>
      </c>
      <c r="V305" s="18" t="str">
        <f t="shared" si="263"/>
        <v>Sat</v>
      </c>
      <c r="W305" s="1" t="s">
        <v>7</v>
      </c>
      <c r="X305" s="3">
        <f t="shared" si="302"/>
        <v>19</v>
      </c>
      <c r="Y305" s="3">
        <f t="shared" si="303"/>
        <v>6</v>
      </c>
      <c r="Z305" s="3">
        <f t="shared" si="299"/>
        <v>-1</v>
      </c>
      <c r="AA305" s="3">
        <f t="shared" si="264"/>
        <v>11261</v>
      </c>
      <c r="AB305" t="s">
        <v>817</v>
      </c>
      <c r="AC305" t="s">
        <v>34</v>
      </c>
      <c r="AD305" s="26" t="s">
        <v>14</v>
      </c>
      <c r="AE305" t="s">
        <v>814</v>
      </c>
      <c r="AF305" t="s">
        <v>973</v>
      </c>
      <c r="AG305" s="27" t="s">
        <v>815</v>
      </c>
      <c r="AK305" t="s">
        <v>816</v>
      </c>
      <c r="AL305" t="s">
        <v>192</v>
      </c>
      <c r="AM305" t="s">
        <v>929</v>
      </c>
      <c r="AN305" s="26" t="s">
        <v>980</v>
      </c>
      <c r="AO305" s="26" t="s">
        <v>32</v>
      </c>
      <c r="AP305" s="26" t="str">
        <f t="shared" si="280"/>
        <v/>
      </c>
      <c r="AQ305" s="26" t="str">
        <f t="shared" si="281"/>
        <v/>
      </c>
      <c r="AR305" s="26">
        <f t="shared" si="282"/>
        <v>3</v>
      </c>
      <c r="AS305" s="26" t="str">
        <f t="shared" si="283"/>
        <v/>
      </c>
      <c r="AT305" s="26" t="str">
        <f t="shared" si="284"/>
        <v/>
      </c>
      <c r="AU305" s="26" t="str">
        <f t="shared" si="285"/>
        <v/>
      </c>
      <c r="AV305" s="26" t="str">
        <f t="shared" si="286"/>
        <v/>
      </c>
      <c r="AW305" s="26" t="str">
        <f t="shared" si="287"/>
        <v/>
      </c>
      <c r="AX305" s="26" t="str">
        <f t="shared" si="288"/>
        <v/>
      </c>
      <c r="AY305" s="26" t="str">
        <f t="shared" si="289"/>
        <v/>
      </c>
      <c r="AZ305" s="26" t="str">
        <f t="shared" si="290"/>
        <v/>
      </c>
      <c r="BA305" s="26" t="str">
        <f t="shared" si="291"/>
        <v/>
      </c>
      <c r="BB305" s="26" t="str">
        <f t="shared" si="292"/>
        <v/>
      </c>
      <c r="BC305" s="26" t="str">
        <f t="shared" si="293"/>
        <v/>
      </c>
      <c r="BD305" s="26" t="str">
        <f t="shared" si="294"/>
        <v/>
      </c>
      <c r="BE305" s="26">
        <f t="shared" si="295"/>
        <v>3</v>
      </c>
      <c r="BG305" s="5">
        <f t="shared" si="304"/>
        <v>-462.25</v>
      </c>
      <c r="BH305" s="5">
        <f t="shared" si="265"/>
        <v>-463</v>
      </c>
      <c r="BI305" s="5">
        <f t="shared" si="305"/>
        <v>-675713</v>
      </c>
      <c r="BK305" s="4">
        <f t="shared" si="266"/>
        <v>-31</v>
      </c>
      <c r="BL305" s="3">
        <f t="shared" si="267"/>
        <v>0</v>
      </c>
      <c r="BM305" s="3">
        <f t="shared" si="268"/>
        <v>0</v>
      </c>
      <c r="BN305" s="3">
        <f t="shared" si="269"/>
        <v>0</v>
      </c>
      <c r="BO305" s="3">
        <f t="shared" si="270"/>
        <v>0</v>
      </c>
      <c r="BP305" s="3">
        <f t="shared" si="271"/>
        <v>0</v>
      </c>
      <c r="BQ305" s="3">
        <f t="shared" si="272"/>
        <v>-31</v>
      </c>
      <c r="BS305" s="3">
        <f t="shared" si="273"/>
        <v>-31</v>
      </c>
      <c r="BT305" s="3">
        <f t="shared" si="306"/>
        <v>0</v>
      </c>
      <c r="BU305" s="3" t="b">
        <f t="shared" si="274"/>
        <v>0</v>
      </c>
      <c r="BV305" s="3">
        <f t="shared" si="275"/>
        <v>0</v>
      </c>
      <c r="BW305" s="3">
        <f t="shared" si="276"/>
        <v>-675744</v>
      </c>
      <c r="BX305" s="3">
        <f t="shared" si="277"/>
        <v>1</v>
      </c>
      <c r="BY305" s="3" t="str">
        <f t="shared" si="278"/>
        <v>Tue</v>
      </c>
      <c r="BZ305" s="20" t="str">
        <f t="shared" si="300"/>
        <v/>
      </c>
      <c r="CA305" s="3">
        <f t="shared" si="279"/>
        <v>687005</v>
      </c>
      <c r="CB305" s="24" t="str">
        <f t="shared" si="301"/>
        <v/>
      </c>
      <c r="CD305" t="s">
        <v>503</v>
      </c>
      <c r="CE305" t="s">
        <v>513</v>
      </c>
      <c r="CF305" t="s">
        <v>524</v>
      </c>
      <c r="CH305">
        <v>21</v>
      </c>
      <c r="CI305" s="22">
        <f t="shared" si="307"/>
        <v>5.7534246575342465E-2</v>
      </c>
      <c r="CJ305" t="s">
        <v>703</v>
      </c>
      <c r="CK305" s="2">
        <v>103</v>
      </c>
      <c r="CL305" s="20" t="e">
        <f>#REF!</f>
        <v>#REF!</v>
      </c>
    </row>
    <row r="306" spans="1:90" ht="12.75" customHeight="1">
      <c r="A306" s="2">
        <f t="shared" si="308"/>
        <v>304</v>
      </c>
      <c r="B306" t="s">
        <v>691</v>
      </c>
      <c r="C306">
        <v>1880</v>
      </c>
      <c r="D306" s="3">
        <f t="shared" si="250"/>
        <v>7.75</v>
      </c>
      <c r="E306" s="3">
        <f t="shared" si="251"/>
        <v>7</v>
      </c>
      <c r="F306" s="3">
        <f t="shared" si="252"/>
        <v>10957</v>
      </c>
      <c r="G306">
        <v>11</v>
      </c>
      <c r="H306" s="3">
        <f t="shared" si="253"/>
        <v>310</v>
      </c>
      <c r="I306" s="3">
        <f t="shared" si="254"/>
        <v>-3</v>
      </c>
      <c r="J306" s="3">
        <f t="shared" si="255"/>
        <v>-1</v>
      </c>
      <c r="K306" s="3">
        <f t="shared" si="256"/>
        <v>-1</v>
      </c>
      <c r="L306" s="3">
        <f t="shared" si="257"/>
        <v>-1</v>
      </c>
      <c r="M306" s="3">
        <f t="shared" si="258"/>
        <v>0</v>
      </c>
      <c r="N306" s="3">
        <f t="shared" si="259"/>
        <v>304</v>
      </c>
      <c r="O306">
        <v>13</v>
      </c>
      <c r="P306" s="3">
        <f t="shared" si="296"/>
        <v>0</v>
      </c>
      <c r="Q306" s="3">
        <f t="shared" si="297"/>
        <v>317</v>
      </c>
      <c r="R306" s="3" t="b">
        <f t="shared" si="260"/>
        <v>1</v>
      </c>
      <c r="S306" s="3">
        <f t="shared" si="261"/>
        <v>1</v>
      </c>
      <c r="T306" s="3">
        <f t="shared" si="298"/>
        <v>11275</v>
      </c>
      <c r="U306" s="3">
        <f t="shared" si="262"/>
        <v>5</v>
      </c>
      <c r="V306" s="18" t="str">
        <f t="shared" si="263"/>
        <v>Sat</v>
      </c>
      <c r="W306" s="1" t="s">
        <v>5</v>
      </c>
      <c r="X306" s="3">
        <f t="shared" si="302"/>
        <v>13</v>
      </c>
      <c r="Y306" s="3">
        <f t="shared" si="303"/>
        <v>4</v>
      </c>
      <c r="Z306" s="3">
        <f t="shared" si="299"/>
        <v>-1</v>
      </c>
      <c r="AA306" s="3">
        <f t="shared" si="264"/>
        <v>11270</v>
      </c>
      <c r="AB306" t="s">
        <v>478</v>
      </c>
      <c r="AC306" t="s">
        <v>762</v>
      </c>
      <c r="AD306" s="26" t="s">
        <v>89</v>
      </c>
      <c r="AE306" t="s">
        <v>763</v>
      </c>
      <c r="AG306" s="27" t="s">
        <v>764</v>
      </c>
      <c r="AK306" t="s">
        <v>765</v>
      </c>
      <c r="AL306" t="s">
        <v>219</v>
      </c>
      <c r="AM306" t="s">
        <v>929</v>
      </c>
      <c r="AN306" s="26" t="s">
        <v>978</v>
      </c>
      <c r="AO306" s="26" t="s">
        <v>40</v>
      </c>
      <c r="AP306" s="26" t="str">
        <f t="shared" si="280"/>
        <v/>
      </c>
      <c r="AQ306" s="26">
        <f t="shared" si="281"/>
        <v>2</v>
      </c>
      <c r="AR306" s="26" t="str">
        <f t="shared" si="282"/>
        <v/>
      </c>
      <c r="AS306" s="26" t="str">
        <f t="shared" si="283"/>
        <v/>
      </c>
      <c r="AT306" s="26" t="str">
        <f t="shared" si="284"/>
        <v/>
      </c>
      <c r="AU306" s="26" t="str">
        <f t="shared" si="285"/>
        <v/>
      </c>
      <c r="AV306" s="26" t="str">
        <f t="shared" si="286"/>
        <v/>
      </c>
      <c r="AW306" s="26" t="str">
        <f t="shared" si="287"/>
        <v/>
      </c>
      <c r="AX306" s="26" t="str">
        <f t="shared" si="288"/>
        <v/>
      </c>
      <c r="AY306" s="26" t="str">
        <f t="shared" si="289"/>
        <v/>
      </c>
      <c r="AZ306" s="26" t="str">
        <f t="shared" si="290"/>
        <v/>
      </c>
      <c r="BA306" s="26" t="str">
        <f t="shared" si="291"/>
        <v/>
      </c>
      <c r="BB306" s="26" t="str">
        <f t="shared" si="292"/>
        <v/>
      </c>
      <c r="BC306" s="26" t="str">
        <f t="shared" si="293"/>
        <v/>
      </c>
      <c r="BD306" s="26" t="str">
        <f t="shared" si="294"/>
        <v/>
      </c>
      <c r="BE306" s="26">
        <f t="shared" si="295"/>
        <v>2</v>
      </c>
      <c r="BF306" s="2">
        <v>1880</v>
      </c>
      <c r="BG306" s="5">
        <f t="shared" si="304"/>
        <v>7.75</v>
      </c>
      <c r="BH306" s="5">
        <f t="shared" si="265"/>
        <v>7</v>
      </c>
      <c r="BI306" s="5">
        <f t="shared" si="305"/>
        <v>10957</v>
      </c>
      <c r="BJ306">
        <v>11</v>
      </c>
      <c r="BK306" s="4">
        <f t="shared" si="266"/>
        <v>310</v>
      </c>
      <c r="BL306" s="3">
        <f t="shared" si="267"/>
        <v>-3</v>
      </c>
      <c r="BM306" s="3">
        <f t="shared" si="268"/>
        <v>-1</v>
      </c>
      <c r="BN306" s="3">
        <f t="shared" si="269"/>
        <v>-1</v>
      </c>
      <c r="BO306" s="3">
        <f t="shared" si="270"/>
        <v>-1</v>
      </c>
      <c r="BP306" s="3">
        <f t="shared" si="271"/>
        <v>0</v>
      </c>
      <c r="BQ306" s="3">
        <f t="shared" si="272"/>
        <v>304</v>
      </c>
      <c r="BR306">
        <v>3</v>
      </c>
      <c r="BS306" s="3">
        <f t="shared" si="273"/>
        <v>307</v>
      </c>
      <c r="BT306" s="3">
        <f t="shared" si="306"/>
        <v>0</v>
      </c>
      <c r="BU306" s="3" t="b">
        <f t="shared" si="274"/>
        <v>1</v>
      </c>
      <c r="BV306" s="3">
        <f t="shared" si="275"/>
        <v>1</v>
      </c>
      <c r="BW306" s="3">
        <f t="shared" si="276"/>
        <v>11265</v>
      </c>
      <c r="BX306" s="3">
        <f t="shared" si="277"/>
        <v>2</v>
      </c>
      <c r="BY306" s="3" t="str">
        <f t="shared" si="278"/>
        <v>Wed</v>
      </c>
      <c r="BZ306" s="20" t="str">
        <f t="shared" si="300"/>
        <v>Wed</v>
      </c>
      <c r="CA306" s="3">
        <f t="shared" si="279"/>
        <v>5</v>
      </c>
      <c r="CB306" s="24">
        <f t="shared" si="301"/>
        <v>5</v>
      </c>
      <c r="CC306" t="s">
        <v>668</v>
      </c>
      <c r="CD306" t="s">
        <v>503</v>
      </c>
      <c r="CE306" t="s">
        <v>513</v>
      </c>
      <c r="CF306" t="s">
        <v>572</v>
      </c>
      <c r="CH306">
        <v>42</v>
      </c>
      <c r="CI306" s="22">
        <f t="shared" si="307"/>
        <v>0.11506849315068493</v>
      </c>
      <c r="CJ306" t="s">
        <v>297</v>
      </c>
      <c r="CK306" s="2">
        <v>105</v>
      </c>
      <c r="CL306" s="20" t="e">
        <f>#REF!</f>
        <v>#REF!</v>
      </c>
    </row>
    <row r="307" spans="1:90" ht="12.75" customHeight="1">
      <c r="A307" s="2">
        <f t="shared" si="308"/>
        <v>305</v>
      </c>
      <c r="B307" t="s">
        <v>691</v>
      </c>
      <c r="C307">
        <v>1880</v>
      </c>
      <c r="D307" s="3">
        <f t="shared" si="250"/>
        <v>7.75</v>
      </c>
      <c r="E307" s="3">
        <f t="shared" si="251"/>
        <v>7</v>
      </c>
      <c r="F307" s="3">
        <f t="shared" si="252"/>
        <v>10957</v>
      </c>
      <c r="G307">
        <v>11</v>
      </c>
      <c r="H307" s="3">
        <f t="shared" si="253"/>
        <v>310</v>
      </c>
      <c r="I307" s="3">
        <f t="shared" si="254"/>
        <v>-3</v>
      </c>
      <c r="J307" s="3">
        <f t="shared" si="255"/>
        <v>-1</v>
      </c>
      <c r="K307" s="3">
        <f t="shared" si="256"/>
        <v>-1</v>
      </c>
      <c r="L307" s="3">
        <f t="shared" si="257"/>
        <v>-1</v>
      </c>
      <c r="M307" s="3">
        <f t="shared" si="258"/>
        <v>0</v>
      </c>
      <c r="N307" s="3">
        <f t="shared" si="259"/>
        <v>304</v>
      </c>
      <c r="O307">
        <v>13</v>
      </c>
      <c r="P307" s="3">
        <f t="shared" si="296"/>
        <v>0</v>
      </c>
      <c r="Q307" s="3">
        <f t="shared" si="297"/>
        <v>317</v>
      </c>
      <c r="R307" s="3" t="b">
        <f t="shared" si="260"/>
        <v>1</v>
      </c>
      <c r="S307" s="3">
        <f t="shared" si="261"/>
        <v>1</v>
      </c>
      <c r="T307" s="3">
        <f t="shared" si="298"/>
        <v>11275</v>
      </c>
      <c r="U307" s="3">
        <f t="shared" si="262"/>
        <v>5</v>
      </c>
      <c r="V307" s="18" t="str">
        <f t="shared" si="263"/>
        <v>Sat</v>
      </c>
      <c r="W307" s="1" t="s">
        <v>5</v>
      </c>
      <c r="X307" s="3">
        <f t="shared" si="302"/>
        <v>13</v>
      </c>
      <c r="Y307" s="3">
        <f t="shared" si="303"/>
        <v>4</v>
      </c>
      <c r="Z307" s="3">
        <f t="shared" si="299"/>
        <v>-1</v>
      </c>
      <c r="AA307" s="3">
        <f t="shared" si="264"/>
        <v>11270</v>
      </c>
      <c r="AB307" t="s">
        <v>59</v>
      </c>
      <c r="AC307" t="s">
        <v>20</v>
      </c>
      <c r="AD307" s="26" t="s">
        <v>14</v>
      </c>
      <c r="AE307" t="s">
        <v>759</v>
      </c>
      <c r="AG307" s="27" t="s">
        <v>760</v>
      </c>
      <c r="AK307" t="s">
        <v>761</v>
      </c>
      <c r="AN307" s="26" t="s">
        <v>978</v>
      </c>
      <c r="AO307" s="26" t="s">
        <v>40</v>
      </c>
      <c r="AP307" s="26" t="str">
        <f t="shared" si="280"/>
        <v/>
      </c>
      <c r="AQ307" s="26">
        <f t="shared" si="281"/>
        <v>2</v>
      </c>
      <c r="AR307" s="26" t="str">
        <f t="shared" si="282"/>
        <v/>
      </c>
      <c r="AS307" s="26" t="str">
        <f t="shared" si="283"/>
        <v/>
      </c>
      <c r="AT307" s="26" t="str">
        <f t="shared" si="284"/>
        <v/>
      </c>
      <c r="AU307" s="26" t="str">
        <f t="shared" si="285"/>
        <v/>
      </c>
      <c r="AV307" s="26" t="str">
        <f t="shared" si="286"/>
        <v/>
      </c>
      <c r="AW307" s="26" t="str">
        <f t="shared" si="287"/>
        <v/>
      </c>
      <c r="AX307" s="26" t="str">
        <f t="shared" si="288"/>
        <v/>
      </c>
      <c r="AY307" s="26" t="str">
        <f t="shared" si="289"/>
        <v/>
      </c>
      <c r="AZ307" s="26" t="str">
        <f t="shared" si="290"/>
        <v/>
      </c>
      <c r="BA307" s="26" t="str">
        <f t="shared" si="291"/>
        <v/>
      </c>
      <c r="BB307" s="26" t="str">
        <f t="shared" si="292"/>
        <v/>
      </c>
      <c r="BC307" s="26" t="str">
        <f t="shared" si="293"/>
        <v/>
      </c>
      <c r="BD307" s="26" t="str">
        <f t="shared" si="294"/>
        <v/>
      </c>
      <c r="BE307" s="26">
        <f t="shared" si="295"/>
        <v>2</v>
      </c>
      <c r="BF307" s="2">
        <v>1880</v>
      </c>
      <c r="BG307" s="5">
        <f t="shared" si="304"/>
        <v>7.75</v>
      </c>
      <c r="BH307" s="5">
        <f t="shared" si="265"/>
        <v>7</v>
      </c>
      <c r="BI307" s="5">
        <f t="shared" si="305"/>
        <v>10957</v>
      </c>
      <c r="BJ307">
        <v>8</v>
      </c>
      <c r="BK307" s="4">
        <f t="shared" si="266"/>
        <v>217</v>
      </c>
      <c r="BL307" s="3">
        <f t="shared" si="267"/>
        <v>-3</v>
      </c>
      <c r="BM307" s="3">
        <f t="shared" si="268"/>
        <v>-1</v>
      </c>
      <c r="BN307" s="3">
        <f t="shared" si="269"/>
        <v>-1</v>
      </c>
      <c r="BO307" s="3">
        <f t="shared" si="270"/>
        <v>0</v>
      </c>
      <c r="BP307" s="3">
        <f t="shared" si="271"/>
        <v>0</v>
      </c>
      <c r="BQ307" s="3">
        <f t="shared" si="272"/>
        <v>212</v>
      </c>
      <c r="BR307">
        <v>24</v>
      </c>
      <c r="BS307" s="3">
        <f t="shared" si="273"/>
        <v>236</v>
      </c>
      <c r="BT307" s="3">
        <f t="shared" si="306"/>
        <v>0</v>
      </c>
      <c r="BU307" s="3" t="b">
        <f t="shared" si="274"/>
        <v>1</v>
      </c>
      <c r="BV307" s="3">
        <f t="shared" si="275"/>
        <v>1</v>
      </c>
      <c r="BW307" s="3">
        <f t="shared" si="276"/>
        <v>11194</v>
      </c>
      <c r="BX307" s="3">
        <f t="shared" si="277"/>
        <v>1</v>
      </c>
      <c r="BY307" s="3" t="str">
        <f t="shared" si="278"/>
        <v>Tue</v>
      </c>
      <c r="BZ307" s="20" t="str">
        <f t="shared" si="300"/>
        <v>Tue</v>
      </c>
      <c r="CA307" s="3">
        <f t="shared" si="279"/>
        <v>76</v>
      </c>
      <c r="CB307" s="24">
        <f t="shared" si="301"/>
        <v>76</v>
      </c>
      <c r="CC307" t="s">
        <v>668</v>
      </c>
      <c r="CD307" t="s">
        <v>503</v>
      </c>
      <c r="CE307" t="s">
        <v>513</v>
      </c>
      <c r="CF307" t="s">
        <v>679</v>
      </c>
      <c r="CH307">
        <v>90</v>
      </c>
      <c r="CI307" s="22">
        <f t="shared" si="307"/>
        <v>0.24657534246575341</v>
      </c>
      <c r="CJ307" t="s">
        <v>297</v>
      </c>
      <c r="CK307" s="2">
        <v>104</v>
      </c>
      <c r="CL307" s="20" t="e">
        <f>#REF!</f>
        <v>#REF!</v>
      </c>
    </row>
    <row r="308" spans="1:90" hidden="1">
      <c r="A308" s="2">
        <f t="shared" ref="A308:A364" si="309">A307+1</f>
        <v>306</v>
      </c>
      <c r="B308" t="s">
        <v>691</v>
      </c>
      <c r="C308">
        <v>1880</v>
      </c>
      <c r="D308" s="3">
        <f t="shared" si="250"/>
        <v>7.75</v>
      </c>
      <c r="E308" s="3">
        <f t="shared" si="251"/>
        <v>7</v>
      </c>
      <c r="F308" s="3">
        <f t="shared" si="252"/>
        <v>10957</v>
      </c>
      <c r="G308">
        <v>11</v>
      </c>
      <c r="H308" s="3">
        <f t="shared" si="253"/>
        <v>310</v>
      </c>
      <c r="I308" s="3">
        <f t="shared" si="254"/>
        <v>-3</v>
      </c>
      <c r="J308" s="3">
        <f t="shared" si="255"/>
        <v>-1</v>
      </c>
      <c r="K308" s="3">
        <f t="shared" si="256"/>
        <v>-1</v>
      </c>
      <c r="L308" s="3">
        <f t="shared" si="257"/>
        <v>-1</v>
      </c>
      <c r="M308" s="3">
        <f t="shared" si="258"/>
        <v>0</v>
      </c>
      <c r="N308" s="3">
        <f t="shared" si="259"/>
        <v>304</v>
      </c>
      <c r="O308">
        <v>13</v>
      </c>
      <c r="P308" s="3">
        <f t="shared" si="296"/>
        <v>0</v>
      </c>
      <c r="Q308" s="3">
        <f t="shared" si="297"/>
        <v>317</v>
      </c>
      <c r="R308" s="3" t="b">
        <f t="shared" si="260"/>
        <v>1</v>
      </c>
      <c r="S308" s="3">
        <f t="shared" si="261"/>
        <v>1</v>
      </c>
      <c r="T308" s="3">
        <f t="shared" si="298"/>
        <v>11275</v>
      </c>
      <c r="U308" s="3">
        <f t="shared" si="262"/>
        <v>5</v>
      </c>
      <c r="V308" s="18" t="str">
        <f t="shared" si="263"/>
        <v>Sat</v>
      </c>
      <c r="W308" s="1" t="s">
        <v>7</v>
      </c>
      <c r="X308" s="3">
        <f t="shared" si="302"/>
        <v>19</v>
      </c>
      <c r="Y308" s="3">
        <f t="shared" si="303"/>
        <v>6</v>
      </c>
      <c r="Z308" s="3">
        <f t="shared" si="299"/>
        <v>-1</v>
      </c>
      <c r="AA308" s="3">
        <f t="shared" si="264"/>
        <v>11268</v>
      </c>
      <c r="AB308" t="s">
        <v>207</v>
      </c>
      <c r="AC308" t="s">
        <v>103</v>
      </c>
      <c r="AD308" s="26" t="s">
        <v>14</v>
      </c>
      <c r="AE308" t="s">
        <v>757</v>
      </c>
      <c r="AF308" t="s">
        <v>970</v>
      </c>
      <c r="AH308" t="s">
        <v>83</v>
      </c>
      <c r="AI308" t="s">
        <v>930</v>
      </c>
      <c r="AK308" t="s">
        <v>758</v>
      </c>
      <c r="AL308" t="s">
        <v>350</v>
      </c>
      <c r="AM308" t="s">
        <v>930</v>
      </c>
      <c r="AN308" s="26" t="s">
        <v>18</v>
      </c>
      <c r="AO308" s="26" t="s">
        <v>18</v>
      </c>
      <c r="AP308" s="26" t="str">
        <f t="shared" si="280"/>
        <v/>
      </c>
      <c r="AQ308" s="26" t="str">
        <f t="shared" si="281"/>
        <v/>
      </c>
      <c r="AR308" s="26" t="str">
        <f t="shared" si="282"/>
        <v/>
      </c>
      <c r="AS308" s="26" t="str">
        <f t="shared" si="283"/>
        <v/>
      </c>
      <c r="AT308" s="26" t="str">
        <f t="shared" si="284"/>
        <v/>
      </c>
      <c r="AU308" s="26" t="str">
        <f t="shared" si="285"/>
        <v/>
      </c>
      <c r="AV308" s="26" t="str">
        <f t="shared" si="286"/>
        <v/>
      </c>
      <c r="AW308" s="26" t="str">
        <f t="shared" si="287"/>
        <v/>
      </c>
      <c r="AX308" s="26" t="str">
        <f t="shared" si="288"/>
        <v/>
      </c>
      <c r="AY308" s="26" t="str">
        <f t="shared" si="289"/>
        <v/>
      </c>
      <c r="AZ308" s="26">
        <f t="shared" si="290"/>
        <v>11</v>
      </c>
      <c r="BA308" s="26" t="str">
        <f t="shared" si="291"/>
        <v/>
      </c>
      <c r="BB308" s="26" t="str">
        <f t="shared" si="292"/>
        <v/>
      </c>
      <c r="BC308" s="26" t="str">
        <f t="shared" si="293"/>
        <v/>
      </c>
      <c r="BD308" s="26" t="str">
        <f t="shared" si="294"/>
        <v/>
      </c>
      <c r="BE308" s="26">
        <f t="shared" si="295"/>
        <v>11</v>
      </c>
      <c r="BF308" s="2">
        <v>1880</v>
      </c>
      <c r="BG308" s="5">
        <f t="shared" si="304"/>
        <v>7.75</v>
      </c>
      <c r="BH308" s="5">
        <f t="shared" si="265"/>
        <v>7</v>
      </c>
      <c r="BI308" s="5">
        <f t="shared" si="305"/>
        <v>10957</v>
      </c>
      <c r="BJ308">
        <v>10</v>
      </c>
      <c r="BK308" s="4">
        <f t="shared" si="266"/>
        <v>279</v>
      </c>
      <c r="BL308" s="3">
        <f t="shared" si="267"/>
        <v>-3</v>
      </c>
      <c r="BM308" s="3">
        <f t="shared" si="268"/>
        <v>-1</v>
      </c>
      <c r="BN308" s="3">
        <f t="shared" si="269"/>
        <v>-1</v>
      </c>
      <c r="BO308" s="3">
        <f t="shared" si="270"/>
        <v>-1</v>
      </c>
      <c r="BP308" s="3">
        <f t="shared" si="271"/>
        <v>0</v>
      </c>
      <c r="BQ308" s="3">
        <f t="shared" si="272"/>
        <v>273</v>
      </c>
      <c r="BR308">
        <v>31</v>
      </c>
      <c r="BS308" s="3">
        <f t="shared" si="273"/>
        <v>304</v>
      </c>
      <c r="BT308" s="3">
        <f t="shared" si="306"/>
        <v>0</v>
      </c>
      <c r="BU308" s="3" t="b">
        <f t="shared" si="274"/>
        <v>1</v>
      </c>
      <c r="BV308" s="3">
        <f t="shared" si="275"/>
        <v>1</v>
      </c>
      <c r="BW308" s="3">
        <f t="shared" si="276"/>
        <v>11262</v>
      </c>
      <c r="BX308" s="3">
        <f t="shared" si="277"/>
        <v>6</v>
      </c>
      <c r="BY308" s="3" t="str">
        <f t="shared" si="278"/>
        <v>Sun</v>
      </c>
      <c r="BZ308" s="20" t="str">
        <f t="shared" si="300"/>
        <v>Sun</v>
      </c>
      <c r="CA308" s="3">
        <f t="shared" si="279"/>
        <v>6</v>
      </c>
      <c r="CB308" s="24">
        <f t="shared" si="301"/>
        <v>6</v>
      </c>
      <c r="CC308" t="s">
        <v>636</v>
      </c>
      <c r="CD308" t="s">
        <v>503</v>
      </c>
      <c r="CE308" t="s">
        <v>504</v>
      </c>
      <c r="CF308" t="s">
        <v>505</v>
      </c>
      <c r="CG308">
        <v>120</v>
      </c>
      <c r="CI308" s="22">
        <f t="shared" si="307"/>
        <v>0</v>
      </c>
      <c r="CJ308" t="s">
        <v>703</v>
      </c>
      <c r="CK308" s="2">
        <v>104</v>
      </c>
      <c r="CL308" s="20" t="e">
        <f>#REF!</f>
        <v>#REF!</v>
      </c>
    </row>
    <row r="309" spans="1:90" ht="12.75" customHeight="1">
      <c r="A309" s="2">
        <f t="shared" si="309"/>
        <v>307</v>
      </c>
      <c r="B309" t="s">
        <v>691</v>
      </c>
      <c r="C309">
        <v>1880</v>
      </c>
      <c r="D309" s="3">
        <f t="shared" si="250"/>
        <v>7.75</v>
      </c>
      <c r="E309" s="3">
        <f t="shared" si="251"/>
        <v>7</v>
      </c>
      <c r="F309" s="3">
        <f t="shared" si="252"/>
        <v>10957</v>
      </c>
      <c r="G309">
        <v>11</v>
      </c>
      <c r="H309" s="3">
        <f t="shared" si="253"/>
        <v>310</v>
      </c>
      <c r="I309" s="3">
        <f t="shared" si="254"/>
        <v>-3</v>
      </c>
      <c r="J309" s="3">
        <f t="shared" si="255"/>
        <v>-1</v>
      </c>
      <c r="K309" s="3">
        <f t="shared" si="256"/>
        <v>-1</v>
      </c>
      <c r="L309" s="3">
        <f t="shared" si="257"/>
        <v>-1</v>
      </c>
      <c r="M309" s="3">
        <f t="shared" si="258"/>
        <v>0</v>
      </c>
      <c r="N309" s="3">
        <f t="shared" si="259"/>
        <v>304</v>
      </c>
      <c r="O309">
        <v>20</v>
      </c>
      <c r="P309" s="3">
        <f t="shared" si="296"/>
        <v>0</v>
      </c>
      <c r="Q309" s="3">
        <f t="shared" si="297"/>
        <v>324</v>
      </c>
      <c r="R309" s="3" t="b">
        <f t="shared" si="260"/>
        <v>1</v>
      </c>
      <c r="S309" s="3">
        <f t="shared" si="261"/>
        <v>1</v>
      </c>
      <c r="T309" s="3">
        <f t="shared" si="298"/>
        <v>11282</v>
      </c>
      <c r="U309" s="3">
        <f t="shared" si="262"/>
        <v>5</v>
      </c>
      <c r="V309" s="18" t="str">
        <f t="shared" si="263"/>
        <v>Sat</v>
      </c>
      <c r="W309" s="1" t="s">
        <v>5</v>
      </c>
      <c r="X309" s="3">
        <f t="shared" si="302"/>
        <v>13</v>
      </c>
      <c r="Y309" s="3">
        <f t="shared" si="303"/>
        <v>4</v>
      </c>
      <c r="Z309" s="3">
        <f t="shared" si="299"/>
        <v>-1</v>
      </c>
      <c r="AA309" s="3">
        <f t="shared" si="264"/>
        <v>11277</v>
      </c>
      <c r="AB309" t="s">
        <v>779</v>
      </c>
      <c r="AC309" t="s">
        <v>778</v>
      </c>
      <c r="AD309" s="26" t="s">
        <v>14</v>
      </c>
      <c r="AE309" t="s">
        <v>781</v>
      </c>
      <c r="AG309" s="27" t="s">
        <v>782</v>
      </c>
      <c r="AH309" t="s">
        <v>15</v>
      </c>
      <c r="AI309" t="s">
        <v>929</v>
      </c>
      <c r="AK309" t="s">
        <v>783</v>
      </c>
      <c r="AL309" t="s">
        <v>127</v>
      </c>
      <c r="AM309" t="s">
        <v>929</v>
      </c>
      <c r="AN309" s="26" t="s">
        <v>978</v>
      </c>
      <c r="AO309" s="26" t="s">
        <v>40</v>
      </c>
      <c r="AP309" s="26" t="str">
        <f t="shared" si="280"/>
        <v/>
      </c>
      <c r="AQ309" s="26">
        <f t="shared" si="281"/>
        <v>2</v>
      </c>
      <c r="AR309" s="26" t="str">
        <f t="shared" si="282"/>
        <v/>
      </c>
      <c r="AS309" s="26" t="str">
        <f t="shared" si="283"/>
        <v/>
      </c>
      <c r="AT309" s="26" t="str">
        <f t="shared" si="284"/>
        <v/>
      </c>
      <c r="AU309" s="26" t="str">
        <f t="shared" si="285"/>
        <v/>
      </c>
      <c r="AV309" s="26" t="str">
        <f t="shared" si="286"/>
        <v/>
      </c>
      <c r="AW309" s="26" t="str">
        <f t="shared" si="287"/>
        <v/>
      </c>
      <c r="AX309" s="26" t="str">
        <f t="shared" si="288"/>
        <v/>
      </c>
      <c r="AY309" s="26" t="str">
        <f t="shared" si="289"/>
        <v/>
      </c>
      <c r="AZ309" s="26" t="str">
        <f t="shared" si="290"/>
        <v/>
      </c>
      <c r="BA309" s="26" t="str">
        <f t="shared" si="291"/>
        <v/>
      </c>
      <c r="BB309" s="26" t="str">
        <f t="shared" si="292"/>
        <v/>
      </c>
      <c r="BC309" s="26" t="str">
        <f t="shared" si="293"/>
        <v/>
      </c>
      <c r="BD309" s="26" t="str">
        <f t="shared" si="294"/>
        <v/>
      </c>
      <c r="BE309" s="26">
        <f t="shared" si="295"/>
        <v>2</v>
      </c>
      <c r="BF309" s="2">
        <v>1880</v>
      </c>
      <c r="BG309" s="5">
        <f t="shared" si="304"/>
        <v>7.75</v>
      </c>
      <c r="BH309" s="5">
        <f t="shared" si="265"/>
        <v>7</v>
      </c>
      <c r="BI309" s="5">
        <f t="shared" si="305"/>
        <v>10957</v>
      </c>
      <c r="BJ309">
        <v>11</v>
      </c>
      <c r="BK309" s="4">
        <f t="shared" si="266"/>
        <v>310</v>
      </c>
      <c r="BL309" s="3">
        <f t="shared" si="267"/>
        <v>-3</v>
      </c>
      <c r="BM309" s="3">
        <f t="shared" si="268"/>
        <v>-1</v>
      </c>
      <c r="BN309" s="3">
        <f t="shared" si="269"/>
        <v>-1</v>
      </c>
      <c r="BO309" s="3">
        <f t="shared" si="270"/>
        <v>-1</v>
      </c>
      <c r="BP309" s="3">
        <f t="shared" si="271"/>
        <v>0</v>
      </c>
      <c r="BQ309" s="3">
        <f t="shared" si="272"/>
        <v>304</v>
      </c>
      <c r="BR309">
        <v>13</v>
      </c>
      <c r="BS309" s="3">
        <f t="shared" si="273"/>
        <v>317</v>
      </c>
      <c r="BT309" s="3">
        <f t="shared" si="306"/>
        <v>0</v>
      </c>
      <c r="BU309" s="3" t="b">
        <f t="shared" si="274"/>
        <v>1</v>
      </c>
      <c r="BV309" s="3">
        <f t="shared" si="275"/>
        <v>1</v>
      </c>
      <c r="BW309" s="3">
        <f t="shared" si="276"/>
        <v>11275</v>
      </c>
      <c r="BX309" s="3">
        <f t="shared" si="277"/>
        <v>5</v>
      </c>
      <c r="BY309" s="3" t="str">
        <f t="shared" si="278"/>
        <v>Sat</v>
      </c>
      <c r="BZ309" s="20" t="str">
        <f t="shared" si="300"/>
        <v>Sat</v>
      </c>
      <c r="CA309" s="3">
        <f t="shared" si="279"/>
        <v>2</v>
      </c>
      <c r="CB309" s="24">
        <f t="shared" si="301"/>
        <v>2</v>
      </c>
      <c r="CD309" t="s">
        <v>501</v>
      </c>
      <c r="CE309" t="s">
        <v>502</v>
      </c>
      <c r="CF309" t="s">
        <v>784</v>
      </c>
      <c r="CI309" s="22">
        <f t="shared" si="307"/>
        <v>0</v>
      </c>
      <c r="CJ309" t="s">
        <v>297</v>
      </c>
      <c r="CK309" s="2">
        <v>111</v>
      </c>
      <c r="CL309" s="20" t="e">
        <f>#REF!</f>
        <v>#REF!</v>
      </c>
    </row>
    <row r="310" spans="1:90" ht="12.75" customHeight="1">
      <c r="A310" s="2">
        <f t="shared" si="309"/>
        <v>308</v>
      </c>
      <c r="B310" t="s">
        <v>691</v>
      </c>
      <c r="C310">
        <v>1880</v>
      </c>
      <c r="D310" s="3">
        <f t="shared" si="250"/>
        <v>7.75</v>
      </c>
      <c r="E310" s="3">
        <f t="shared" si="251"/>
        <v>7</v>
      </c>
      <c r="F310" s="3">
        <f t="shared" si="252"/>
        <v>10957</v>
      </c>
      <c r="G310">
        <v>11</v>
      </c>
      <c r="H310" s="3">
        <f t="shared" si="253"/>
        <v>310</v>
      </c>
      <c r="I310" s="3">
        <f t="shared" si="254"/>
        <v>-3</v>
      </c>
      <c r="J310" s="3">
        <f t="shared" si="255"/>
        <v>-1</v>
      </c>
      <c r="K310" s="3">
        <f t="shared" si="256"/>
        <v>-1</v>
      </c>
      <c r="L310" s="3">
        <f t="shared" si="257"/>
        <v>-1</v>
      </c>
      <c r="M310" s="3">
        <f t="shared" si="258"/>
        <v>0</v>
      </c>
      <c r="N310" s="3">
        <f t="shared" si="259"/>
        <v>304</v>
      </c>
      <c r="O310">
        <v>20</v>
      </c>
      <c r="P310" s="3">
        <f t="shared" si="296"/>
        <v>0</v>
      </c>
      <c r="Q310" s="3">
        <f t="shared" si="297"/>
        <v>324</v>
      </c>
      <c r="R310" s="3" t="b">
        <f t="shared" si="260"/>
        <v>1</v>
      </c>
      <c r="S310" s="3">
        <f t="shared" si="261"/>
        <v>1</v>
      </c>
      <c r="T310" s="3">
        <f t="shared" si="298"/>
        <v>11282</v>
      </c>
      <c r="U310" s="3">
        <f t="shared" si="262"/>
        <v>5</v>
      </c>
      <c r="V310" s="18" t="str">
        <f t="shared" si="263"/>
        <v>Sat</v>
      </c>
      <c r="W310" s="1" t="s">
        <v>5</v>
      </c>
      <c r="X310" s="3">
        <f t="shared" si="302"/>
        <v>13</v>
      </c>
      <c r="Y310" s="3">
        <f t="shared" si="303"/>
        <v>4</v>
      </c>
      <c r="Z310" s="3">
        <f t="shared" si="299"/>
        <v>-1</v>
      </c>
      <c r="AA310" s="3">
        <f t="shared" si="264"/>
        <v>11277</v>
      </c>
      <c r="AB310" t="s">
        <v>780</v>
      </c>
      <c r="AC310" t="s">
        <v>778</v>
      </c>
      <c r="AD310" s="26" t="s">
        <v>14</v>
      </c>
      <c r="AE310" t="s">
        <v>781</v>
      </c>
      <c r="AG310" s="27" t="s">
        <v>782</v>
      </c>
      <c r="AH310" t="s">
        <v>15</v>
      </c>
      <c r="AI310" t="s">
        <v>929</v>
      </c>
      <c r="AK310" t="s">
        <v>783</v>
      </c>
      <c r="AL310" t="s">
        <v>127</v>
      </c>
      <c r="AM310" t="s">
        <v>929</v>
      </c>
      <c r="AN310" s="26" t="s">
        <v>978</v>
      </c>
      <c r="AO310" s="26" t="s">
        <v>40</v>
      </c>
      <c r="AP310" s="26" t="str">
        <f t="shared" si="280"/>
        <v/>
      </c>
      <c r="AQ310" s="26">
        <f t="shared" si="281"/>
        <v>2</v>
      </c>
      <c r="AR310" s="26" t="str">
        <f t="shared" si="282"/>
        <v/>
      </c>
      <c r="AS310" s="26" t="str">
        <f t="shared" si="283"/>
        <v/>
      </c>
      <c r="AT310" s="26" t="str">
        <f t="shared" si="284"/>
        <v/>
      </c>
      <c r="AU310" s="26" t="str">
        <f t="shared" si="285"/>
        <v/>
      </c>
      <c r="AV310" s="26" t="str">
        <f t="shared" si="286"/>
        <v/>
      </c>
      <c r="AW310" s="26" t="str">
        <f t="shared" si="287"/>
        <v/>
      </c>
      <c r="AX310" s="26" t="str">
        <f t="shared" si="288"/>
        <v/>
      </c>
      <c r="AY310" s="26" t="str">
        <f t="shared" si="289"/>
        <v/>
      </c>
      <c r="AZ310" s="26" t="str">
        <f t="shared" si="290"/>
        <v/>
      </c>
      <c r="BA310" s="26" t="str">
        <f t="shared" si="291"/>
        <v/>
      </c>
      <c r="BB310" s="26" t="str">
        <f t="shared" si="292"/>
        <v/>
      </c>
      <c r="BC310" s="26" t="str">
        <f t="shared" si="293"/>
        <v/>
      </c>
      <c r="BD310" s="26" t="str">
        <f t="shared" si="294"/>
        <v/>
      </c>
      <c r="BE310" s="26">
        <f t="shared" si="295"/>
        <v>2</v>
      </c>
      <c r="BF310" s="2">
        <v>1880</v>
      </c>
      <c r="BG310" s="5">
        <f t="shared" si="304"/>
        <v>7.75</v>
      </c>
      <c r="BH310" s="5">
        <f t="shared" si="265"/>
        <v>7</v>
      </c>
      <c r="BI310" s="5">
        <f t="shared" si="305"/>
        <v>10957</v>
      </c>
      <c r="BJ310">
        <v>11</v>
      </c>
      <c r="BK310" s="4">
        <f t="shared" si="266"/>
        <v>310</v>
      </c>
      <c r="BL310" s="3">
        <f t="shared" si="267"/>
        <v>-3</v>
      </c>
      <c r="BM310" s="3">
        <f t="shared" si="268"/>
        <v>-1</v>
      </c>
      <c r="BN310" s="3">
        <f t="shared" si="269"/>
        <v>-1</v>
      </c>
      <c r="BO310" s="3">
        <f t="shared" si="270"/>
        <v>-1</v>
      </c>
      <c r="BP310" s="3">
        <f t="shared" si="271"/>
        <v>0</v>
      </c>
      <c r="BQ310" s="3">
        <f t="shared" si="272"/>
        <v>304</v>
      </c>
      <c r="BR310">
        <v>13</v>
      </c>
      <c r="BS310" s="3">
        <f t="shared" si="273"/>
        <v>317</v>
      </c>
      <c r="BT310" s="3">
        <f t="shared" si="306"/>
        <v>0</v>
      </c>
      <c r="BU310" s="3" t="b">
        <f t="shared" si="274"/>
        <v>1</v>
      </c>
      <c r="BV310" s="3">
        <f t="shared" si="275"/>
        <v>1</v>
      </c>
      <c r="BW310" s="3">
        <f t="shared" si="276"/>
        <v>11275</v>
      </c>
      <c r="BX310" s="3">
        <f t="shared" si="277"/>
        <v>5</v>
      </c>
      <c r="BY310" s="3" t="str">
        <f t="shared" si="278"/>
        <v>Sat</v>
      </c>
      <c r="BZ310" s="20" t="str">
        <f t="shared" si="300"/>
        <v>Sat</v>
      </c>
      <c r="CA310" s="3">
        <f t="shared" si="279"/>
        <v>2</v>
      </c>
      <c r="CB310" s="24">
        <f t="shared" si="301"/>
        <v>2</v>
      </c>
      <c r="CD310" t="s">
        <v>501</v>
      </c>
      <c r="CE310" t="s">
        <v>502</v>
      </c>
      <c r="CF310" t="s">
        <v>784</v>
      </c>
      <c r="CI310" s="22">
        <f t="shared" si="307"/>
        <v>0</v>
      </c>
      <c r="CJ310" t="s">
        <v>297</v>
      </c>
      <c r="CK310" s="2">
        <v>111</v>
      </c>
      <c r="CL310" s="20" t="e">
        <f>#REF!</f>
        <v>#REF!</v>
      </c>
    </row>
    <row r="311" spans="1:90" ht="12.75" customHeight="1">
      <c r="A311" s="2">
        <f t="shared" si="309"/>
        <v>309</v>
      </c>
      <c r="B311" t="s">
        <v>691</v>
      </c>
      <c r="C311">
        <v>1880</v>
      </c>
      <c r="D311" s="3">
        <f t="shared" si="250"/>
        <v>7.75</v>
      </c>
      <c r="E311" s="3">
        <f t="shared" si="251"/>
        <v>7</v>
      </c>
      <c r="F311" s="3">
        <f t="shared" si="252"/>
        <v>10957</v>
      </c>
      <c r="G311">
        <v>11</v>
      </c>
      <c r="H311" s="3">
        <f t="shared" si="253"/>
        <v>310</v>
      </c>
      <c r="I311" s="3">
        <f t="shared" si="254"/>
        <v>-3</v>
      </c>
      <c r="J311" s="3">
        <f t="shared" si="255"/>
        <v>-1</v>
      </c>
      <c r="K311" s="3">
        <f t="shared" si="256"/>
        <v>-1</v>
      </c>
      <c r="L311" s="3">
        <f t="shared" si="257"/>
        <v>-1</v>
      </c>
      <c r="M311" s="3">
        <f t="shared" si="258"/>
        <v>0</v>
      </c>
      <c r="N311" s="3">
        <f t="shared" si="259"/>
        <v>304</v>
      </c>
      <c r="O311">
        <v>20</v>
      </c>
      <c r="P311" s="3">
        <f t="shared" si="296"/>
        <v>0</v>
      </c>
      <c r="Q311" s="3">
        <f t="shared" si="297"/>
        <v>324</v>
      </c>
      <c r="R311" s="3" t="b">
        <f t="shared" si="260"/>
        <v>1</v>
      </c>
      <c r="S311" s="3">
        <f t="shared" si="261"/>
        <v>1</v>
      </c>
      <c r="T311" s="3">
        <f t="shared" si="298"/>
        <v>11282</v>
      </c>
      <c r="U311" s="3">
        <f t="shared" si="262"/>
        <v>5</v>
      </c>
      <c r="V311" s="18" t="str">
        <f t="shared" si="263"/>
        <v>Sat</v>
      </c>
      <c r="W311" s="1" t="s">
        <v>5</v>
      </c>
      <c r="X311" s="3">
        <f t="shared" si="302"/>
        <v>13</v>
      </c>
      <c r="Y311" s="3">
        <f t="shared" si="303"/>
        <v>4</v>
      </c>
      <c r="Z311" s="3">
        <f t="shared" si="299"/>
        <v>-1</v>
      </c>
      <c r="AA311" s="3">
        <f t="shared" si="264"/>
        <v>11277</v>
      </c>
      <c r="AB311" t="s">
        <v>254</v>
      </c>
      <c r="AC311" t="s">
        <v>778</v>
      </c>
      <c r="AD311" s="26" t="s">
        <v>14</v>
      </c>
      <c r="AE311" t="s">
        <v>781</v>
      </c>
      <c r="AG311" s="27" t="s">
        <v>782</v>
      </c>
      <c r="AH311" t="s">
        <v>15</v>
      </c>
      <c r="AI311" t="s">
        <v>929</v>
      </c>
      <c r="AK311" t="s">
        <v>783</v>
      </c>
      <c r="AL311" t="s">
        <v>127</v>
      </c>
      <c r="AM311" t="s">
        <v>929</v>
      </c>
      <c r="AN311" s="26" t="s">
        <v>978</v>
      </c>
      <c r="AO311" s="26" t="s">
        <v>40</v>
      </c>
      <c r="AP311" s="26" t="str">
        <f t="shared" si="280"/>
        <v/>
      </c>
      <c r="AQ311" s="26">
        <f t="shared" si="281"/>
        <v>2</v>
      </c>
      <c r="AR311" s="26" t="str">
        <f t="shared" si="282"/>
        <v/>
      </c>
      <c r="AS311" s="26" t="str">
        <f t="shared" si="283"/>
        <v/>
      </c>
      <c r="AT311" s="26" t="str">
        <f t="shared" si="284"/>
        <v/>
      </c>
      <c r="AU311" s="26" t="str">
        <f t="shared" si="285"/>
        <v/>
      </c>
      <c r="AV311" s="26" t="str">
        <f t="shared" si="286"/>
        <v/>
      </c>
      <c r="AW311" s="26" t="str">
        <f t="shared" si="287"/>
        <v/>
      </c>
      <c r="AX311" s="26" t="str">
        <f t="shared" si="288"/>
        <v/>
      </c>
      <c r="AY311" s="26" t="str">
        <f t="shared" si="289"/>
        <v/>
      </c>
      <c r="AZ311" s="26" t="str">
        <f t="shared" si="290"/>
        <v/>
      </c>
      <c r="BA311" s="26" t="str">
        <f t="shared" si="291"/>
        <v/>
      </c>
      <c r="BB311" s="26" t="str">
        <f t="shared" si="292"/>
        <v/>
      </c>
      <c r="BC311" s="26" t="str">
        <f t="shared" si="293"/>
        <v/>
      </c>
      <c r="BD311" s="26" t="str">
        <f t="shared" si="294"/>
        <v/>
      </c>
      <c r="BE311" s="26">
        <f t="shared" si="295"/>
        <v>2</v>
      </c>
      <c r="BF311" s="2">
        <v>1880</v>
      </c>
      <c r="BG311" s="5">
        <f t="shared" si="304"/>
        <v>7.75</v>
      </c>
      <c r="BH311" s="5">
        <f t="shared" si="265"/>
        <v>7</v>
      </c>
      <c r="BI311" s="5">
        <f t="shared" si="305"/>
        <v>10957</v>
      </c>
      <c r="BJ311">
        <v>11</v>
      </c>
      <c r="BK311" s="4">
        <f t="shared" si="266"/>
        <v>310</v>
      </c>
      <c r="BL311" s="3">
        <f t="shared" si="267"/>
        <v>-3</v>
      </c>
      <c r="BM311" s="3">
        <f t="shared" si="268"/>
        <v>-1</v>
      </c>
      <c r="BN311" s="3">
        <f t="shared" si="269"/>
        <v>-1</v>
      </c>
      <c r="BO311" s="3">
        <f t="shared" si="270"/>
        <v>-1</v>
      </c>
      <c r="BP311" s="3">
        <f t="shared" si="271"/>
        <v>0</v>
      </c>
      <c r="BQ311" s="3">
        <f t="shared" si="272"/>
        <v>304</v>
      </c>
      <c r="BR311">
        <v>13</v>
      </c>
      <c r="BS311" s="3">
        <f t="shared" si="273"/>
        <v>317</v>
      </c>
      <c r="BT311" s="3">
        <f t="shared" si="306"/>
        <v>0</v>
      </c>
      <c r="BU311" s="3" t="b">
        <f t="shared" si="274"/>
        <v>1</v>
      </c>
      <c r="BV311" s="3">
        <f t="shared" si="275"/>
        <v>1</v>
      </c>
      <c r="BW311" s="3">
        <f t="shared" si="276"/>
        <v>11275</v>
      </c>
      <c r="BX311" s="3">
        <f t="shared" si="277"/>
        <v>5</v>
      </c>
      <c r="BY311" s="3" t="str">
        <f t="shared" si="278"/>
        <v>Sat</v>
      </c>
      <c r="BZ311" s="20" t="str">
        <f t="shared" si="300"/>
        <v>Sat</v>
      </c>
      <c r="CA311" s="3">
        <f t="shared" si="279"/>
        <v>2</v>
      </c>
      <c r="CB311" s="24">
        <f t="shared" si="301"/>
        <v>2</v>
      </c>
      <c r="CD311" t="s">
        <v>501</v>
      </c>
      <c r="CE311" t="s">
        <v>502</v>
      </c>
      <c r="CF311" t="s">
        <v>784</v>
      </c>
      <c r="CI311" s="22">
        <f t="shared" si="307"/>
        <v>0</v>
      </c>
      <c r="CJ311" t="s">
        <v>297</v>
      </c>
      <c r="CK311" s="2">
        <v>111</v>
      </c>
      <c r="CL311" s="20" t="e">
        <f>#REF!</f>
        <v>#REF!</v>
      </c>
    </row>
    <row r="312" spans="1:90" ht="12.75" customHeight="1">
      <c r="A312" s="2">
        <f t="shared" si="309"/>
        <v>310</v>
      </c>
      <c r="B312" t="s">
        <v>691</v>
      </c>
      <c r="C312">
        <v>1880</v>
      </c>
      <c r="D312" s="3">
        <f t="shared" si="250"/>
        <v>7.75</v>
      </c>
      <c r="E312" s="3">
        <f t="shared" si="251"/>
        <v>7</v>
      </c>
      <c r="F312" s="3">
        <f t="shared" si="252"/>
        <v>10957</v>
      </c>
      <c r="G312">
        <v>11</v>
      </c>
      <c r="H312" s="3">
        <f t="shared" si="253"/>
        <v>310</v>
      </c>
      <c r="I312" s="3">
        <f t="shared" si="254"/>
        <v>-3</v>
      </c>
      <c r="J312" s="3">
        <f t="shared" si="255"/>
        <v>-1</v>
      </c>
      <c r="K312" s="3">
        <f t="shared" si="256"/>
        <v>-1</v>
      </c>
      <c r="L312" s="3">
        <f t="shared" si="257"/>
        <v>-1</v>
      </c>
      <c r="M312" s="3">
        <f t="shared" si="258"/>
        <v>0</v>
      </c>
      <c r="N312" s="3">
        <f t="shared" si="259"/>
        <v>304</v>
      </c>
      <c r="O312">
        <v>20</v>
      </c>
      <c r="P312" s="3">
        <f t="shared" si="296"/>
        <v>0</v>
      </c>
      <c r="Q312" s="3">
        <f t="shared" si="297"/>
        <v>324</v>
      </c>
      <c r="R312" s="3" t="b">
        <f t="shared" si="260"/>
        <v>1</v>
      </c>
      <c r="S312" s="3">
        <f t="shared" si="261"/>
        <v>1</v>
      </c>
      <c r="T312" s="3">
        <f t="shared" si="298"/>
        <v>11282</v>
      </c>
      <c r="U312" s="3">
        <f t="shared" si="262"/>
        <v>5</v>
      </c>
      <c r="V312" s="18" t="str">
        <f t="shared" si="263"/>
        <v>Sat</v>
      </c>
      <c r="W312" s="1" t="s">
        <v>5</v>
      </c>
      <c r="X312" s="3">
        <f t="shared" si="302"/>
        <v>13</v>
      </c>
      <c r="Y312" s="3">
        <f t="shared" si="303"/>
        <v>4</v>
      </c>
      <c r="Z312" s="3">
        <f t="shared" si="299"/>
        <v>-1</v>
      </c>
      <c r="AA312" s="3">
        <f t="shared" si="264"/>
        <v>11277</v>
      </c>
      <c r="AB312" t="s">
        <v>771</v>
      </c>
      <c r="AC312" t="s">
        <v>47</v>
      </c>
      <c r="AD312" s="26" t="s">
        <v>14</v>
      </c>
      <c r="AE312" t="s">
        <v>772</v>
      </c>
      <c r="AF312" t="s">
        <v>974</v>
      </c>
      <c r="AH312" t="s">
        <v>283</v>
      </c>
      <c r="AI312" t="s">
        <v>930</v>
      </c>
      <c r="AK312" t="s">
        <v>231</v>
      </c>
      <c r="AL312" t="s">
        <v>480</v>
      </c>
      <c r="AM312" t="s">
        <v>930</v>
      </c>
      <c r="AN312" s="26" t="s">
        <v>980</v>
      </c>
      <c r="AO312" s="26" t="s">
        <v>32</v>
      </c>
      <c r="AP312" s="26" t="str">
        <f t="shared" si="280"/>
        <v/>
      </c>
      <c r="AQ312" s="26" t="str">
        <f t="shared" si="281"/>
        <v/>
      </c>
      <c r="AR312" s="26">
        <f t="shared" si="282"/>
        <v>3</v>
      </c>
      <c r="AS312" s="26" t="str">
        <f t="shared" si="283"/>
        <v/>
      </c>
      <c r="AT312" s="26" t="str">
        <f t="shared" si="284"/>
        <v/>
      </c>
      <c r="AU312" s="26" t="str">
        <f t="shared" si="285"/>
        <v/>
      </c>
      <c r="AV312" s="26" t="str">
        <f t="shared" si="286"/>
        <v/>
      </c>
      <c r="AW312" s="26" t="str">
        <f t="shared" si="287"/>
        <v/>
      </c>
      <c r="AX312" s="26" t="str">
        <f t="shared" si="288"/>
        <v/>
      </c>
      <c r="AY312" s="26" t="str">
        <f t="shared" si="289"/>
        <v/>
      </c>
      <c r="AZ312" s="26" t="str">
        <f t="shared" si="290"/>
        <v/>
      </c>
      <c r="BA312" s="26" t="str">
        <f t="shared" si="291"/>
        <v/>
      </c>
      <c r="BB312" s="26" t="str">
        <f t="shared" si="292"/>
        <v/>
      </c>
      <c r="BC312" s="26" t="str">
        <f t="shared" si="293"/>
        <v/>
      </c>
      <c r="BD312" s="26" t="str">
        <f t="shared" si="294"/>
        <v/>
      </c>
      <c r="BE312" s="26">
        <f t="shared" si="295"/>
        <v>3</v>
      </c>
      <c r="BF312" s="2">
        <v>1880</v>
      </c>
      <c r="BG312" s="5">
        <f t="shared" si="304"/>
        <v>7.75</v>
      </c>
      <c r="BH312" s="5">
        <f t="shared" si="265"/>
        <v>7</v>
      </c>
      <c r="BI312" s="5">
        <f t="shared" si="305"/>
        <v>10957</v>
      </c>
      <c r="BJ312">
        <v>11</v>
      </c>
      <c r="BK312" s="4">
        <f t="shared" si="266"/>
        <v>310</v>
      </c>
      <c r="BL312" s="3">
        <f t="shared" si="267"/>
        <v>-3</v>
      </c>
      <c r="BM312" s="3">
        <f t="shared" si="268"/>
        <v>-1</v>
      </c>
      <c r="BN312" s="3">
        <f t="shared" si="269"/>
        <v>-1</v>
      </c>
      <c r="BO312" s="3">
        <f t="shared" si="270"/>
        <v>-1</v>
      </c>
      <c r="BP312" s="3">
        <f t="shared" si="271"/>
        <v>0</v>
      </c>
      <c r="BQ312" s="3">
        <f t="shared" si="272"/>
        <v>304</v>
      </c>
      <c r="BR312">
        <v>15</v>
      </c>
      <c r="BS312" s="3">
        <f t="shared" si="273"/>
        <v>319</v>
      </c>
      <c r="BT312" s="3">
        <f t="shared" si="306"/>
        <v>0</v>
      </c>
      <c r="BU312" s="3" t="b">
        <f t="shared" si="274"/>
        <v>1</v>
      </c>
      <c r="BV312" s="3">
        <f t="shared" si="275"/>
        <v>1</v>
      </c>
      <c r="BW312" s="3">
        <f t="shared" si="276"/>
        <v>11277</v>
      </c>
      <c r="BX312" s="3">
        <f t="shared" si="277"/>
        <v>0</v>
      </c>
      <c r="BY312" s="3" t="str">
        <f t="shared" si="278"/>
        <v>Mon</v>
      </c>
      <c r="BZ312" s="20" t="str">
        <f t="shared" si="300"/>
        <v>Mon</v>
      </c>
      <c r="CA312" s="3">
        <f t="shared" si="279"/>
        <v>0</v>
      </c>
      <c r="CB312" s="24">
        <f t="shared" si="301"/>
        <v>0</v>
      </c>
      <c r="CD312" t="s">
        <v>503</v>
      </c>
      <c r="CE312" t="s">
        <v>513</v>
      </c>
      <c r="CF312" t="s">
        <v>773</v>
      </c>
      <c r="CH312">
        <v>21</v>
      </c>
      <c r="CI312" s="22">
        <f t="shared" si="307"/>
        <v>5.7534246575342465E-2</v>
      </c>
      <c r="CJ312" t="s">
        <v>703</v>
      </c>
      <c r="CK312" s="2">
        <v>109</v>
      </c>
      <c r="CL312" s="20" t="e">
        <f>#REF!</f>
        <v>#REF!</v>
      </c>
    </row>
    <row r="313" spans="1:90" ht="12.75" customHeight="1">
      <c r="A313" s="2">
        <f t="shared" si="309"/>
        <v>311</v>
      </c>
      <c r="B313" t="s">
        <v>691</v>
      </c>
      <c r="C313">
        <v>1880</v>
      </c>
      <c r="D313" s="3">
        <f t="shared" si="250"/>
        <v>7.75</v>
      </c>
      <c r="E313" s="3">
        <f t="shared" si="251"/>
        <v>7</v>
      </c>
      <c r="F313" s="3">
        <f t="shared" si="252"/>
        <v>10957</v>
      </c>
      <c r="G313">
        <v>11</v>
      </c>
      <c r="H313" s="3">
        <f t="shared" si="253"/>
        <v>310</v>
      </c>
      <c r="I313" s="3">
        <f t="shared" si="254"/>
        <v>-3</v>
      </c>
      <c r="J313" s="3">
        <f t="shared" si="255"/>
        <v>-1</v>
      </c>
      <c r="K313" s="3">
        <f t="shared" si="256"/>
        <v>-1</v>
      </c>
      <c r="L313" s="3">
        <f t="shared" si="257"/>
        <v>-1</v>
      </c>
      <c r="M313" s="3">
        <f t="shared" si="258"/>
        <v>0</v>
      </c>
      <c r="N313" s="3">
        <f t="shared" si="259"/>
        <v>304</v>
      </c>
      <c r="O313">
        <v>20</v>
      </c>
      <c r="P313" s="3">
        <f t="shared" si="296"/>
        <v>0</v>
      </c>
      <c r="Q313" s="3">
        <f t="shared" si="297"/>
        <v>324</v>
      </c>
      <c r="R313" s="3" t="b">
        <f t="shared" si="260"/>
        <v>1</v>
      </c>
      <c r="S313" s="3">
        <f t="shared" si="261"/>
        <v>1</v>
      </c>
      <c r="T313" s="3">
        <f t="shared" si="298"/>
        <v>11282</v>
      </c>
      <c r="U313" s="3">
        <f t="shared" si="262"/>
        <v>5</v>
      </c>
      <c r="V313" s="18" t="str">
        <f t="shared" si="263"/>
        <v>Sat</v>
      </c>
      <c r="W313" s="1" t="s">
        <v>5</v>
      </c>
      <c r="X313" s="3">
        <f t="shared" si="302"/>
        <v>13</v>
      </c>
      <c r="Y313" s="3">
        <f t="shared" si="303"/>
        <v>4</v>
      </c>
      <c r="Z313" s="3">
        <f t="shared" si="299"/>
        <v>-1</v>
      </c>
      <c r="AA313" s="3">
        <f t="shared" si="264"/>
        <v>11277</v>
      </c>
      <c r="AB313" t="s">
        <v>253</v>
      </c>
      <c r="AC313" t="s">
        <v>64</v>
      </c>
      <c r="AD313" s="26" t="s">
        <v>14</v>
      </c>
      <c r="AE313" t="s">
        <v>785</v>
      </c>
      <c r="AF313" t="s">
        <v>970</v>
      </c>
      <c r="AG313" s="27" t="s">
        <v>786</v>
      </c>
      <c r="AH313" t="s">
        <v>134</v>
      </c>
      <c r="AI313" t="s">
        <v>929</v>
      </c>
      <c r="AK313" t="s">
        <v>787</v>
      </c>
      <c r="AL313" t="s">
        <v>179</v>
      </c>
      <c r="AM313" t="s">
        <v>929</v>
      </c>
      <c r="AN313" s="31" t="s">
        <v>982</v>
      </c>
      <c r="AO313" s="26" t="s">
        <v>67</v>
      </c>
      <c r="AP313" s="26" t="str">
        <f t="shared" si="280"/>
        <v/>
      </c>
      <c r="AQ313" s="26" t="str">
        <f t="shared" si="281"/>
        <v/>
      </c>
      <c r="AR313" s="26" t="str">
        <f t="shared" si="282"/>
        <v/>
      </c>
      <c r="AS313" s="26">
        <f t="shared" si="283"/>
        <v>4</v>
      </c>
      <c r="AT313" s="26" t="str">
        <f t="shared" si="284"/>
        <v/>
      </c>
      <c r="AU313" s="26" t="str">
        <f t="shared" si="285"/>
        <v/>
      </c>
      <c r="AV313" s="26" t="str">
        <f t="shared" si="286"/>
        <v/>
      </c>
      <c r="AW313" s="26" t="str">
        <f t="shared" si="287"/>
        <v/>
      </c>
      <c r="AX313" s="26" t="str">
        <f t="shared" si="288"/>
        <v/>
      </c>
      <c r="AY313" s="26" t="str">
        <f t="shared" si="289"/>
        <v/>
      </c>
      <c r="AZ313" s="26" t="str">
        <f t="shared" si="290"/>
        <v/>
      </c>
      <c r="BA313" s="26" t="str">
        <f t="shared" si="291"/>
        <v/>
      </c>
      <c r="BB313" s="26" t="str">
        <f t="shared" si="292"/>
        <v/>
      </c>
      <c r="BC313" s="26" t="str">
        <f t="shared" si="293"/>
        <v/>
      </c>
      <c r="BD313" s="26" t="str">
        <f t="shared" si="294"/>
        <v/>
      </c>
      <c r="BE313" s="26">
        <f t="shared" si="295"/>
        <v>4</v>
      </c>
      <c r="BF313" s="2">
        <v>1880</v>
      </c>
      <c r="BG313" s="5">
        <f t="shared" si="304"/>
        <v>7.75</v>
      </c>
      <c r="BH313" s="5">
        <f t="shared" si="265"/>
        <v>7</v>
      </c>
      <c r="BI313" s="5">
        <f t="shared" si="305"/>
        <v>10957</v>
      </c>
      <c r="BJ313">
        <v>11</v>
      </c>
      <c r="BK313" s="4">
        <f t="shared" si="266"/>
        <v>310</v>
      </c>
      <c r="BL313" s="3">
        <f t="shared" si="267"/>
        <v>-3</v>
      </c>
      <c r="BM313" s="3">
        <f t="shared" si="268"/>
        <v>-1</v>
      </c>
      <c r="BN313" s="3">
        <f t="shared" si="269"/>
        <v>-1</v>
      </c>
      <c r="BO313" s="3">
        <f t="shared" si="270"/>
        <v>-1</v>
      </c>
      <c r="BP313" s="3">
        <f t="shared" si="271"/>
        <v>0</v>
      </c>
      <c r="BQ313" s="3">
        <f t="shared" si="272"/>
        <v>304</v>
      </c>
      <c r="BR313">
        <v>13</v>
      </c>
      <c r="BS313" s="3">
        <f t="shared" si="273"/>
        <v>317</v>
      </c>
      <c r="BT313" s="3">
        <f t="shared" si="306"/>
        <v>0</v>
      </c>
      <c r="BU313" s="3" t="b">
        <f t="shared" si="274"/>
        <v>1</v>
      </c>
      <c r="BV313" s="3">
        <f t="shared" si="275"/>
        <v>1</v>
      </c>
      <c r="BW313" s="3">
        <f t="shared" si="276"/>
        <v>11275</v>
      </c>
      <c r="BX313" s="3">
        <f t="shared" si="277"/>
        <v>5</v>
      </c>
      <c r="BY313" s="3" t="str">
        <f t="shared" si="278"/>
        <v>Sat</v>
      </c>
      <c r="BZ313" s="20" t="str">
        <f t="shared" si="300"/>
        <v>Sat</v>
      </c>
      <c r="CA313" s="3">
        <f t="shared" si="279"/>
        <v>2</v>
      </c>
      <c r="CB313" s="24">
        <f t="shared" si="301"/>
        <v>2</v>
      </c>
      <c r="CD313" t="s">
        <v>503</v>
      </c>
      <c r="CE313" t="s">
        <v>504</v>
      </c>
      <c r="CF313" t="s">
        <v>508</v>
      </c>
      <c r="CG313">
        <v>60</v>
      </c>
      <c r="CI313" s="22">
        <f t="shared" si="307"/>
        <v>0</v>
      </c>
      <c r="CJ313" t="s">
        <v>297</v>
      </c>
      <c r="CK313" s="2">
        <v>111</v>
      </c>
      <c r="CL313" s="20" t="e">
        <f>#REF!</f>
        <v>#REF!</v>
      </c>
    </row>
    <row r="314" spans="1:90" ht="12.75" customHeight="1">
      <c r="A314" s="2">
        <f t="shared" si="309"/>
        <v>312</v>
      </c>
      <c r="B314" t="s">
        <v>691</v>
      </c>
      <c r="C314">
        <v>1880</v>
      </c>
      <c r="D314" s="3">
        <f t="shared" si="250"/>
        <v>7.75</v>
      </c>
      <c r="E314" s="3">
        <f t="shared" si="251"/>
        <v>7</v>
      </c>
      <c r="F314" s="3">
        <f t="shared" si="252"/>
        <v>10957</v>
      </c>
      <c r="G314">
        <v>11</v>
      </c>
      <c r="H314" s="3">
        <f t="shared" si="253"/>
        <v>310</v>
      </c>
      <c r="I314" s="3">
        <f t="shared" si="254"/>
        <v>-3</v>
      </c>
      <c r="J314" s="3">
        <f t="shared" si="255"/>
        <v>-1</v>
      </c>
      <c r="K314" s="3">
        <f t="shared" si="256"/>
        <v>-1</v>
      </c>
      <c r="L314" s="3">
        <f t="shared" si="257"/>
        <v>-1</v>
      </c>
      <c r="M314" s="3">
        <f t="shared" si="258"/>
        <v>0</v>
      </c>
      <c r="N314" s="3">
        <f t="shared" si="259"/>
        <v>304</v>
      </c>
      <c r="O314">
        <v>20</v>
      </c>
      <c r="P314" s="3">
        <f t="shared" si="296"/>
        <v>0</v>
      </c>
      <c r="Q314" s="3">
        <f t="shared" si="297"/>
        <v>324</v>
      </c>
      <c r="R314" s="3" t="b">
        <f t="shared" si="260"/>
        <v>1</v>
      </c>
      <c r="S314" s="3">
        <f t="shared" si="261"/>
        <v>1</v>
      </c>
      <c r="T314" s="3">
        <f t="shared" si="298"/>
        <v>11282</v>
      </c>
      <c r="U314" s="3">
        <f t="shared" si="262"/>
        <v>5</v>
      </c>
      <c r="V314" s="18" t="str">
        <f t="shared" si="263"/>
        <v>Sat</v>
      </c>
      <c r="W314" s="1" t="s">
        <v>7</v>
      </c>
      <c r="X314" s="3">
        <f t="shared" si="302"/>
        <v>19</v>
      </c>
      <c r="Y314" s="3">
        <f t="shared" si="303"/>
        <v>6</v>
      </c>
      <c r="Z314" s="3">
        <f t="shared" si="299"/>
        <v>-1</v>
      </c>
      <c r="AA314" s="3">
        <f t="shared" si="264"/>
        <v>11275</v>
      </c>
      <c r="AB314" t="s">
        <v>821</v>
      </c>
      <c r="AC314" t="s">
        <v>103</v>
      </c>
      <c r="AD314" s="26" t="s">
        <v>14</v>
      </c>
      <c r="AE314" t="s">
        <v>822</v>
      </c>
      <c r="AF314" t="s">
        <v>974</v>
      </c>
      <c r="AH314" t="s">
        <v>118</v>
      </c>
      <c r="AI314" t="s">
        <v>930</v>
      </c>
      <c r="AK314" t="s">
        <v>823</v>
      </c>
      <c r="AL314" t="s">
        <v>777</v>
      </c>
      <c r="AM314" t="s">
        <v>930</v>
      </c>
      <c r="AN314" s="26" t="s">
        <v>979</v>
      </c>
      <c r="AO314" s="26" t="s">
        <v>24</v>
      </c>
      <c r="AP314" s="26">
        <f t="shared" si="280"/>
        <v>1</v>
      </c>
      <c r="AQ314" s="26" t="str">
        <f t="shared" si="281"/>
        <v/>
      </c>
      <c r="AR314" s="26" t="str">
        <f t="shared" si="282"/>
        <v/>
      </c>
      <c r="AS314" s="26" t="str">
        <f t="shared" si="283"/>
        <v/>
      </c>
      <c r="AT314" s="26" t="str">
        <f t="shared" si="284"/>
        <v/>
      </c>
      <c r="AU314" s="26" t="str">
        <f t="shared" si="285"/>
        <v/>
      </c>
      <c r="AV314" s="26" t="str">
        <f t="shared" si="286"/>
        <v/>
      </c>
      <c r="AW314" s="26" t="str">
        <f t="shared" si="287"/>
        <v/>
      </c>
      <c r="AX314" s="26" t="str">
        <f t="shared" si="288"/>
        <v/>
      </c>
      <c r="AY314" s="26" t="str">
        <f t="shared" si="289"/>
        <v/>
      </c>
      <c r="AZ314" s="26" t="str">
        <f t="shared" si="290"/>
        <v/>
      </c>
      <c r="BA314" s="26" t="str">
        <f t="shared" si="291"/>
        <v/>
      </c>
      <c r="BB314" s="26" t="str">
        <f t="shared" si="292"/>
        <v/>
      </c>
      <c r="BC314" s="26" t="str">
        <f t="shared" si="293"/>
        <v/>
      </c>
      <c r="BD314" s="26" t="str">
        <f t="shared" si="294"/>
        <v/>
      </c>
      <c r="BE314" s="26">
        <f t="shared" si="295"/>
        <v>1</v>
      </c>
      <c r="BF314" s="2">
        <v>1880</v>
      </c>
      <c r="BG314" s="5">
        <f t="shared" si="304"/>
        <v>7.75</v>
      </c>
      <c r="BH314" s="5">
        <f t="shared" si="265"/>
        <v>7</v>
      </c>
      <c r="BI314" s="5">
        <f t="shared" si="305"/>
        <v>10957</v>
      </c>
      <c r="BJ314">
        <v>11</v>
      </c>
      <c r="BK314" s="4">
        <f t="shared" si="266"/>
        <v>310</v>
      </c>
      <c r="BL314" s="3">
        <f t="shared" si="267"/>
        <v>-3</v>
      </c>
      <c r="BM314" s="3">
        <f t="shared" si="268"/>
        <v>-1</v>
      </c>
      <c r="BN314" s="3">
        <f t="shared" si="269"/>
        <v>-1</v>
      </c>
      <c r="BO314" s="3">
        <f t="shared" si="270"/>
        <v>-1</v>
      </c>
      <c r="BP314" s="3">
        <f t="shared" si="271"/>
        <v>0</v>
      </c>
      <c r="BQ314" s="3">
        <f t="shared" si="272"/>
        <v>304</v>
      </c>
      <c r="BR314">
        <v>3</v>
      </c>
      <c r="BS314" s="3">
        <f t="shared" si="273"/>
        <v>307</v>
      </c>
      <c r="BT314" s="3">
        <f t="shared" si="306"/>
        <v>0</v>
      </c>
      <c r="BU314" s="3" t="b">
        <f t="shared" si="274"/>
        <v>1</v>
      </c>
      <c r="BV314" s="3">
        <f t="shared" si="275"/>
        <v>1</v>
      </c>
      <c r="BW314" s="3">
        <f t="shared" si="276"/>
        <v>11265</v>
      </c>
      <c r="BX314" s="3">
        <f t="shared" si="277"/>
        <v>2</v>
      </c>
      <c r="BY314" s="3" t="str">
        <f t="shared" si="278"/>
        <v>Wed</v>
      </c>
      <c r="BZ314" s="20" t="str">
        <f t="shared" si="300"/>
        <v>Wed</v>
      </c>
      <c r="CA314" s="3">
        <f t="shared" si="279"/>
        <v>10</v>
      </c>
      <c r="CB314" s="24">
        <f t="shared" si="301"/>
        <v>10</v>
      </c>
      <c r="CD314" t="s">
        <v>503</v>
      </c>
      <c r="CE314" t="s">
        <v>504</v>
      </c>
      <c r="CF314" t="s">
        <v>824</v>
      </c>
      <c r="CG314">
        <v>120</v>
      </c>
      <c r="CI314" s="22">
        <f t="shared" si="307"/>
        <v>0</v>
      </c>
      <c r="CJ314" t="s">
        <v>703</v>
      </c>
      <c r="CK314" s="2">
        <v>107</v>
      </c>
      <c r="CL314" s="20" t="e">
        <f>#REF!</f>
        <v>#REF!</v>
      </c>
    </row>
    <row r="315" spans="1:90" ht="12.75" hidden="1" customHeight="1">
      <c r="A315" s="2">
        <f t="shared" si="309"/>
        <v>313</v>
      </c>
      <c r="B315" t="s">
        <v>691</v>
      </c>
      <c r="C315">
        <v>1880</v>
      </c>
      <c r="D315" s="3">
        <f t="shared" si="250"/>
        <v>7.75</v>
      </c>
      <c r="E315" s="3">
        <f t="shared" si="251"/>
        <v>7</v>
      </c>
      <c r="F315" s="3">
        <f t="shared" si="252"/>
        <v>10957</v>
      </c>
      <c r="G315">
        <v>11</v>
      </c>
      <c r="H315" s="3">
        <f t="shared" si="253"/>
        <v>310</v>
      </c>
      <c r="I315" s="3">
        <f t="shared" si="254"/>
        <v>-3</v>
      </c>
      <c r="J315" s="3">
        <f t="shared" si="255"/>
        <v>-1</v>
      </c>
      <c r="K315" s="3">
        <f t="shared" si="256"/>
        <v>-1</v>
      </c>
      <c r="L315" s="3">
        <f t="shared" si="257"/>
        <v>-1</v>
      </c>
      <c r="M315" s="3">
        <f t="shared" si="258"/>
        <v>0</v>
      </c>
      <c r="N315" s="3">
        <f t="shared" si="259"/>
        <v>304</v>
      </c>
      <c r="O315">
        <v>20</v>
      </c>
      <c r="P315" s="3">
        <f t="shared" si="296"/>
        <v>0</v>
      </c>
      <c r="Q315" s="3">
        <f t="shared" si="297"/>
        <v>324</v>
      </c>
      <c r="R315" s="3" t="b">
        <f t="shared" si="260"/>
        <v>1</v>
      </c>
      <c r="S315" s="3">
        <f t="shared" si="261"/>
        <v>1</v>
      </c>
      <c r="T315" s="3">
        <f t="shared" si="298"/>
        <v>11282</v>
      </c>
      <c r="U315" s="3">
        <f t="shared" si="262"/>
        <v>5</v>
      </c>
      <c r="V315" s="18" t="str">
        <f t="shared" si="263"/>
        <v>Sat</v>
      </c>
      <c r="W315" s="1" t="s">
        <v>7</v>
      </c>
      <c r="X315" s="3">
        <f t="shared" si="302"/>
        <v>19</v>
      </c>
      <c r="Y315" s="3">
        <f t="shared" si="303"/>
        <v>6</v>
      </c>
      <c r="Z315" s="3">
        <f t="shared" si="299"/>
        <v>-1</v>
      </c>
      <c r="AA315" s="3">
        <f t="shared" si="264"/>
        <v>11275</v>
      </c>
      <c r="AB315" t="s">
        <v>481</v>
      </c>
      <c r="AC315" t="s">
        <v>47</v>
      </c>
      <c r="AD315" s="26" t="s">
        <v>14</v>
      </c>
      <c r="AE315" t="s">
        <v>828</v>
      </c>
      <c r="AF315" t="s">
        <v>970</v>
      </c>
      <c r="AJ315" t="s">
        <v>251</v>
      </c>
      <c r="AK315" t="s">
        <v>829</v>
      </c>
      <c r="AL315" t="s">
        <v>85</v>
      </c>
      <c r="AM315" t="s">
        <v>930</v>
      </c>
      <c r="AN315" s="31" t="s">
        <v>630</v>
      </c>
      <c r="AO315" s="26" t="s">
        <v>630</v>
      </c>
      <c r="AP315" s="26" t="str">
        <f t="shared" si="280"/>
        <v/>
      </c>
      <c r="AQ315" s="26" t="str">
        <f t="shared" si="281"/>
        <v/>
      </c>
      <c r="AR315" s="26" t="str">
        <f t="shared" si="282"/>
        <v/>
      </c>
      <c r="AS315" s="26" t="str">
        <f t="shared" si="283"/>
        <v/>
      </c>
      <c r="AT315" s="26" t="str">
        <f t="shared" si="284"/>
        <v/>
      </c>
      <c r="AU315" s="26" t="str">
        <f t="shared" si="285"/>
        <v/>
      </c>
      <c r="AV315" s="26" t="str">
        <f t="shared" si="286"/>
        <v/>
      </c>
      <c r="AW315" s="26" t="str">
        <f t="shared" si="287"/>
        <v/>
      </c>
      <c r="AX315" s="26">
        <f t="shared" si="288"/>
        <v>9</v>
      </c>
      <c r="AY315" s="26" t="str">
        <f t="shared" si="289"/>
        <v/>
      </c>
      <c r="AZ315" s="26" t="str">
        <f t="shared" si="290"/>
        <v/>
      </c>
      <c r="BA315" s="26" t="str">
        <f t="shared" si="291"/>
        <v/>
      </c>
      <c r="BB315" s="26" t="str">
        <f t="shared" si="292"/>
        <v/>
      </c>
      <c r="BC315" s="26" t="str">
        <f t="shared" si="293"/>
        <v/>
      </c>
      <c r="BD315" s="26" t="str">
        <f t="shared" si="294"/>
        <v/>
      </c>
      <c r="BE315" s="26">
        <f t="shared" si="295"/>
        <v>9</v>
      </c>
      <c r="BF315" s="2">
        <v>1880</v>
      </c>
      <c r="BG315" s="5">
        <f t="shared" si="304"/>
        <v>7.75</v>
      </c>
      <c r="BH315" s="5">
        <f t="shared" si="265"/>
        <v>7</v>
      </c>
      <c r="BI315" s="5">
        <f t="shared" si="305"/>
        <v>10957</v>
      </c>
      <c r="BJ315">
        <v>11</v>
      </c>
      <c r="BK315" s="4">
        <f t="shared" si="266"/>
        <v>310</v>
      </c>
      <c r="BL315" s="3">
        <f t="shared" si="267"/>
        <v>-3</v>
      </c>
      <c r="BM315" s="3">
        <f t="shared" si="268"/>
        <v>-1</v>
      </c>
      <c r="BN315" s="3">
        <f t="shared" si="269"/>
        <v>-1</v>
      </c>
      <c r="BO315" s="3">
        <f t="shared" si="270"/>
        <v>-1</v>
      </c>
      <c r="BP315" s="3">
        <f t="shared" si="271"/>
        <v>0</v>
      </c>
      <c r="BQ315" s="3">
        <f t="shared" si="272"/>
        <v>304</v>
      </c>
      <c r="BR315">
        <v>8</v>
      </c>
      <c r="BS315" s="3">
        <f t="shared" si="273"/>
        <v>312</v>
      </c>
      <c r="BT315" s="3">
        <f t="shared" si="306"/>
        <v>0</v>
      </c>
      <c r="BU315" s="3" t="b">
        <f t="shared" si="274"/>
        <v>1</v>
      </c>
      <c r="BV315" s="3">
        <f t="shared" si="275"/>
        <v>1</v>
      </c>
      <c r="BW315" s="3">
        <f t="shared" si="276"/>
        <v>11270</v>
      </c>
      <c r="BX315" s="3">
        <f t="shared" si="277"/>
        <v>0</v>
      </c>
      <c r="BY315" s="3" t="str">
        <f t="shared" si="278"/>
        <v>Mon</v>
      </c>
      <c r="BZ315" s="20" t="str">
        <f t="shared" si="300"/>
        <v>Mon</v>
      </c>
      <c r="CA315" s="3">
        <f t="shared" si="279"/>
        <v>5</v>
      </c>
      <c r="CB315" s="24">
        <f t="shared" si="301"/>
        <v>5</v>
      </c>
      <c r="CC315" t="s">
        <v>585</v>
      </c>
      <c r="CD315" t="s">
        <v>503</v>
      </c>
      <c r="CE315" t="s">
        <v>504</v>
      </c>
      <c r="CF315" t="s">
        <v>571</v>
      </c>
      <c r="CG315">
        <v>30</v>
      </c>
      <c r="CI315" s="22">
        <f t="shared" si="307"/>
        <v>0</v>
      </c>
      <c r="CJ315" t="s">
        <v>703</v>
      </c>
      <c r="CK315" s="2">
        <v>107</v>
      </c>
      <c r="CL315" s="20" t="e">
        <f>#REF!</f>
        <v>#REF!</v>
      </c>
    </row>
    <row r="316" spans="1:90" ht="12.75" customHeight="1">
      <c r="A316" s="2">
        <f t="shared" si="309"/>
        <v>314</v>
      </c>
      <c r="B316" t="s">
        <v>691</v>
      </c>
      <c r="C316">
        <v>1880</v>
      </c>
      <c r="D316" s="3">
        <f t="shared" si="250"/>
        <v>7.75</v>
      </c>
      <c r="E316" s="3">
        <f t="shared" si="251"/>
        <v>7</v>
      </c>
      <c r="F316" s="3">
        <f t="shared" si="252"/>
        <v>10957</v>
      </c>
      <c r="G316">
        <v>11</v>
      </c>
      <c r="H316" s="3">
        <f t="shared" si="253"/>
        <v>310</v>
      </c>
      <c r="I316" s="3">
        <f t="shared" si="254"/>
        <v>-3</v>
      </c>
      <c r="J316" s="3">
        <f t="shared" si="255"/>
        <v>-1</v>
      </c>
      <c r="K316" s="3">
        <f t="shared" si="256"/>
        <v>-1</v>
      </c>
      <c r="L316" s="3">
        <f t="shared" si="257"/>
        <v>-1</v>
      </c>
      <c r="M316" s="3">
        <f t="shared" si="258"/>
        <v>0</v>
      </c>
      <c r="N316" s="3">
        <f t="shared" si="259"/>
        <v>304</v>
      </c>
      <c r="O316">
        <v>20</v>
      </c>
      <c r="P316" s="3">
        <f t="shared" si="296"/>
        <v>0</v>
      </c>
      <c r="Q316" s="3">
        <f t="shared" si="297"/>
        <v>324</v>
      </c>
      <c r="R316" s="3" t="b">
        <f t="shared" si="260"/>
        <v>1</v>
      </c>
      <c r="S316" s="3">
        <f t="shared" si="261"/>
        <v>1</v>
      </c>
      <c r="T316" s="3">
        <f t="shared" si="298"/>
        <v>11282</v>
      </c>
      <c r="U316" s="3">
        <f t="shared" si="262"/>
        <v>5</v>
      </c>
      <c r="V316" s="18" t="str">
        <f t="shared" si="263"/>
        <v>Sat</v>
      </c>
      <c r="W316" s="1" t="s">
        <v>7</v>
      </c>
      <c r="X316" s="3">
        <f t="shared" si="302"/>
        <v>19</v>
      </c>
      <c r="Y316" s="3">
        <f t="shared" si="303"/>
        <v>6</v>
      </c>
      <c r="Z316" s="3">
        <f t="shared" si="299"/>
        <v>-1</v>
      </c>
      <c r="AA316" s="3">
        <f t="shared" si="264"/>
        <v>11275</v>
      </c>
      <c r="AB316" t="s">
        <v>830</v>
      </c>
      <c r="AC316" t="s">
        <v>831</v>
      </c>
      <c r="AD316" s="26" t="s">
        <v>14</v>
      </c>
      <c r="AE316" t="s">
        <v>832</v>
      </c>
      <c r="AF316" t="s">
        <v>974</v>
      </c>
      <c r="AH316" t="s">
        <v>167</v>
      </c>
      <c r="AI316" t="s">
        <v>929</v>
      </c>
      <c r="AK316" t="s">
        <v>833</v>
      </c>
      <c r="AL316" t="s">
        <v>700</v>
      </c>
      <c r="AM316" t="s">
        <v>930</v>
      </c>
      <c r="AN316" s="26" t="s">
        <v>980</v>
      </c>
      <c r="AO316" s="26" t="s">
        <v>32</v>
      </c>
      <c r="AP316" s="26" t="str">
        <f t="shared" si="280"/>
        <v/>
      </c>
      <c r="AQ316" s="26" t="str">
        <f t="shared" si="281"/>
        <v/>
      </c>
      <c r="AR316" s="26">
        <f t="shared" si="282"/>
        <v>3</v>
      </c>
      <c r="AS316" s="26" t="str">
        <f t="shared" si="283"/>
        <v/>
      </c>
      <c r="AT316" s="26" t="str">
        <f t="shared" si="284"/>
        <v/>
      </c>
      <c r="AU316" s="26" t="str">
        <f t="shared" si="285"/>
        <v/>
      </c>
      <c r="AV316" s="26" t="str">
        <f t="shared" si="286"/>
        <v/>
      </c>
      <c r="AW316" s="26" t="str">
        <f t="shared" si="287"/>
        <v/>
      </c>
      <c r="AX316" s="26" t="str">
        <f t="shared" si="288"/>
        <v/>
      </c>
      <c r="AY316" s="26" t="str">
        <f t="shared" si="289"/>
        <v/>
      </c>
      <c r="AZ316" s="26" t="str">
        <f t="shared" si="290"/>
        <v/>
      </c>
      <c r="BA316" s="26" t="str">
        <f t="shared" si="291"/>
        <v/>
      </c>
      <c r="BB316" s="26" t="str">
        <f t="shared" si="292"/>
        <v/>
      </c>
      <c r="BC316" s="26" t="str">
        <f t="shared" si="293"/>
        <v/>
      </c>
      <c r="BD316" s="26" t="str">
        <f t="shared" si="294"/>
        <v/>
      </c>
      <c r="BE316" s="26">
        <f t="shared" si="295"/>
        <v>3</v>
      </c>
      <c r="BF316" s="2">
        <v>1880</v>
      </c>
      <c r="BG316" s="5">
        <f t="shared" si="304"/>
        <v>7.75</v>
      </c>
      <c r="BH316" s="5">
        <f t="shared" si="265"/>
        <v>7</v>
      </c>
      <c r="BI316" s="5">
        <f t="shared" si="305"/>
        <v>10957</v>
      </c>
      <c r="BJ316">
        <v>11</v>
      </c>
      <c r="BK316" s="4">
        <f t="shared" si="266"/>
        <v>310</v>
      </c>
      <c r="BL316" s="3">
        <f t="shared" si="267"/>
        <v>-3</v>
      </c>
      <c r="BM316" s="3">
        <f t="shared" si="268"/>
        <v>-1</v>
      </c>
      <c r="BN316" s="3">
        <f t="shared" si="269"/>
        <v>-1</v>
      </c>
      <c r="BO316" s="3">
        <f t="shared" si="270"/>
        <v>-1</v>
      </c>
      <c r="BP316" s="3">
        <f t="shared" si="271"/>
        <v>0</v>
      </c>
      <c r="BQ316" s="3">
        <f t="shared" si="272"/>
        <v>304</v>
      </c>
      <c r="BR316">
        <v>13</v>
      </c>
      <c r="BS316" s="3">
        <f t="shared" si="273"/>
        <v>317</v>
      </c>
      <c r="BT316" s="3">
        <f t="shared" si="306"/>
        <v>0</v>
      </c>
      <c r="BU316" s="3" t="b">
        <f t="shared" si="274"/>
        <v>1</v>
      </c>
      <c r="BV316" s="3">
        <f t="shared" si="275"/>
        <v>1</v>
      </c>
      <c r="BW316" s="3">
        <f t="shared" si="276"/>
        <v>11275</v>
      </c>
      <c r="BX316" s="3">
        <f t="shared" si="277"/>
        <v>5</v>
      </c>
      <c r="BY316" s="3" t="str">
        <f t="shared" si="278"/>
        <v>Sat</v>
      </c>
      <c r="BZ316" s="20" t="str">
        <f t="shared" si="300"/>
        <v>Sat</v>
      </c>
      <c r="CA316" s="3">
        <f t="shared" si="279"/>
        <v>0</v>
      </c>
      <c r="CB316" s="24">
        <f t="shared" si="301"/>
        <v>0</v>
      </c>
      <c r="CD316" t="s">
        <v>501</v>
      </c>
      <c r="CE316" t="s">
        <v>515</v>
      </c>
      <c r="CF316" t="s">
        <v>516</v>
      </c>
      <c r="CI316" s="22">
        <f t="shared" si="307"/>
        <v>0</v>
      </c>
      <c r="CJ316" t="s">
        <v>297</v>
      </c>
      <c r="CK316" s="2">
        <v>108</v>
      </c>
      <c r="CL316" s="20" t="e">
        <f>#REF!</f>
        <v>#REF!</v>
      </c>
    </row>
    <row r="317" spans="1:90" ht="12.75" customHeight="1">
      <c r="A317" s="2">
        <f t="shared" si="309"/>
        <v>315</v>
      </c>
      <c r="B317" t="s">
        <v>691</v>
      </c>
      <c r="C317">
        <v>1880</v>
      </c>
      <c r="D317" s="3">
        <f t="shared" si="250"/>
        <v>7.75</v>
      </c>
      <c r="E317" s="3">
        <f t="shared" si="251"/>
        <v>7</v>
      </c>
      <c r="F317" s="3">
        <f t="shared" si="252"/>
        <v>10957</v>
      </c>
      <c r="G317">
        <v>11</v>
      </c>
      <c r="H317" s="3">
        <f t="shared" si="253"/>
        <v>310</v>
      </c>
      <c r="I317" s="3">
        <f t="shared" si="254"/>
        <v>-3</v>
      </c>
      <c r="J317" s="3">
        <f t="shared" si="255"/>
        <v>-1</v>
      </c>
      <c r="K317" s="3">
        <f t="shared" si="256"/>
        <v>-1</v>
      </c>
      <c r="L317" s="3">
        <f t="shared" si="257"/>
        <v>-1</v>
      </c>
      <c r="M317" s="3">
        <f t="shared" si="258"/>
        <v>0</v>
      </c>
      <c r="N317" s="3">
        <f t="shared" si="259"/>
        <v>304</v>
      </c>
      <c r="O317">
        <v>20</v>
      </c>
      <c r="P317" s="3">
        <f t="shared" si="296"/>
        <v>0</v>
      </c>
      <c r="Q317" s="3">
        <f t="shared" si="297"/>
        <v>324</v>
      </c>
      <c r="R317" s="3" t="b">
        <f t="shared" si="260"/>
        <v>1</v>
      </c>
      <c r="S317" s="3">
        <f t="shared" si="261"/>
        <v>1</v>
      </c>
      <c r="T317" s="3">
        <f t="shared" si="298"/>
        <v>11282</v>
      </c>
      <c r="U317" s="3">
        <f t="shared" si="262"/>
        <v>5</v>
      </c>
      <c r="V317" s="18" t="str">
        <f t="shared" si="263"/>
        <v>Sat</v>
      </c>
      <c r="W317" s="1" t="s">
        <v>7</v>
      </c>
      <c r="X317" s="3">
        <f t="shared" si="302"/>
        <v>19</v>
      </c>
      <c r="Y317" s="3">
        <f t="shared" si="303"/>
        <v>6</v>
      </c>
      <c r="Z317" s="3">
        <f t="shared" si="299"/>
        <v>-1</v>
      </c>
      <c r="AA317" s="3">
        <f t="shared" si="264"/>
        <v>11275</v>
      </c>
      <c r="AB317" t="s">
        <v>766</v>
      </c>
      <c r="AC317" t="s">
        <v>496</v>
      </c>
      <c r="AD317" s="26" t="s">
        <v>14</v>
      </c>
      <c r="AE317" t="s">
        <v>767</v>
      </c>
      <c r="AF317" t="s">
        <v>48</v>
      </c>
      <c r="AG317" s="27" t="s">
        <v>768</v>
      </c>
      <c r="AJ317" t="s">
        <v>251</v>
      </c>
      <c r="AK317" t="s">
        <v>769</v>
      </c>
      <c r="AL317" t="s">
        <v>700</v>
      </c>
      <c r="AM317" t="s">
        <v>930</v>
      </c>
      <c r="AN317" s="26" t="s">
        <v>978</v>
      </c>
      <c r="AO317" s="26" t="s">
        <v>40</v>
      </c>
      <c r="AP317" s="26" t="str">
        <f t="shared" si="280"/>
        <v/>
      </c>
      <c r="AQ317" s="26">
        <f t="shared" si="281"/>
        <v>2</v>
      </c>
      <c r="AR317" s="26" t="str">
        <f t="shared" si="282"/>
        <v/>
      </c>
      <c r="AS317" s="26" t="str">
        <f t="shared" si="283"/>
        <v/>
      </c>
      <c r="AT317" s="26" t="str">
        <f t="shared" si="284"/>
        <v/>
      </c>
      <c r="AU317" s="26" t="str">
        <f t="shared" si="285"/>
        <v/>
      </c>
      <c r="AV317" s="26" t="str">
        <f t="shared" si="286"/>
        <v/>
      </c>
      <c r="AW317" s="26" t="str">
        <f t="shared" si="287"/>
        <v/>
      </c>
      <c r="AX317" s="26" t="str">
        <f t="shared" si="288"/>
        <v/>
      </c>
      <c r="AY317" s="26" t="str">
        <f t="shared" si="289"/>
        <v/>
      </c>
      <c r="AZ317" s="26" t="str">
        <f t="shared" si="290"/>
        <v/>
      </c>
      <c r="BA317" s="26" t="str">
        <f t="shared" si="291"/>
        <v/>
      </c>
      <c r="BB317" s="26" t="str">
        <f t="shared" si="292"/>
        <v/>
      </c>
      <c r="BC317" s="26" t="str">
        <f t="shared" si="293"/>
        <v/>
      </c>
      <c r="BD317" s="26" t="str">
        <f t="shared" si="294"/>
        <v/>
      </c>
      <c r="BE317" s="26">
        <f t="shared" si="295"/>
        <v>2</v>
      </c>
      <c r="BF317" s="2">
        <v>1880</v>
      </c>
      <c r="BG317" s="5">
        <f t="shared" si="304"/>
        <v>7.75</v>
      </c>
      <c r="BH317" s="5">
        <f t="shared" si="265"/>
        <v>7</v>
      </c>
      <c r="BI317" s="5">
        <f t="shared" si="305"/>
        <v>10957</v>
      </c>
      <c r="BJ317">
        <v>11</v>
      </c>
      <c r="BK317" s="4">
        <f t="shared" si="266"/>
        <v>310</v>
      </c>
      <c r="BL317" s="3">
        <f t="shared" si="267"/>
        <v>-3</v>
      </c>
      <c r="BM317" s="3">
        <f t="shared" si="268"/>
        <v>-1</v>
      </c>
      <c r="BN317" s="3">
        <f t="shared" si="269"/>
        <v>-1</v>
      </c>
      <c r="BO317" s="3">
        <f t="shared" si="270"/>
        <v>-1</v>
      </c>
      <c r="BP317" s="3">
        <f t="shared" si="271"/>
        <v>0</v>
      </c>
      <c r="BQ317" s="3">
        <f t="shared" si="272"/>
        <v>304</v>
      </c>
      <c r="BR317">
        <v>6</v>
      </c>
      <c r="BS317" s="3">
        <f t="shared" si="273"/>
        <v>310</v>
      </c>
      <c r="BT317" s="3">
        <f t="shared" si="306"/>
        <v>0</v>
      </c>
      <c r="BU317" s="3" t="b">
        <f t="shared" si="274"/>
        <v>1</v>
      </c>
      <c r="BV317" s="3">
        <f t="shared" si="275"/>
        <v>1</v>
      </c>
      <c r="BW317" s="3">
        <f t="shared" si="276"/>
        <v>11268</v>
      </c>
      <c r="BX317" s="3">
        <f t="shared" si="277"/>
        <v>5</v>
      </c>
      <c r="BY317" s="3" t="str">
        <f t="shared" si="278"/>
        <v>Sat</v>
      </c>
      <c r="BZ317" s="20" t="str">
        <f t="shared" si="300"/>
        <v>Sat</v>
      </c>
      <c r="CA317" s="3">
        <f t="shared" si="279"/>
        <v>7</v>
      </c>
      <c r="CB317" s="24">
        <f t="shared" si="301"/>
        <v>7</v>
      </c>
      <c r="CC317" t="s">
        <v>585</v>
      </c>
      <c r="CD317" t="s">
        <v>36</v>
      </c>
      <c r="CE317" t="s">
        <v>502</v>
      </c>
      <c r="CF317" t="s">
        <v>770</v>
      </c>
      <c r="CI317" s="22">
        <f t="shared" si="307"/>
        <v>0</v>
      </c>
      <c r="CJ317" t="s">
        <v>703</v>
      </c>
      <c r="CK317" s="2">
        <v>106</v>
      </c>
      <c r="CL317" s="20" t="e">
        <f>#REF!</f>
        <v>#REF!</v>
      </c>
    </row>
    <row r="318" spans="1:90" ht="12.75" customHeight="1">
      <c r="A318" s="2">
        <f t="shared" si="309"/>
        <v>316</v>
      </c>
      <c r="B318" t="s">
        <v>691</v>
      </c>
      <c r="C318">
        <v>1880</v>
      </c>
      <c r="D318" s="3">
        <f t="shared" si="250"/>
        <v>7.75</v>
      </c>
      <c r="E318" s="3">
        <f t="shared" si="251"/>
        <v>7</v>
      </c>
      <c r="F318" s="3">
        <f t="shared" si="252"/>
        <v>10957</v>
      </c>
      <c r="G318">
        <v>11</v>
      </c>
      <c r="H318" s="3">
        <f t="shared" si="253"/>
        <v>310</v>
      </c>
      <c r="I318" s="3">
        <f t="shared" si="254"/>
        <v>-3</v>
      </c>
      <c r="J318" s="3">
        <f t="shared" si="255"/>
        <v>-1</v>
      </c>
      <c r="K318" s="3">
        <f t="shared" si="256"/>
        <v>-1</v>
      </c>
      <c r="L318" s="3">
        <f t="shared" si="257"/>
        <v>-1</v>
      </c>
      <c r="M318" s="3">
        <f t="shared" si="258"/>
        <v>0</v>
      </c>
      <c r="N318" s="3">
        <f t="shared" si="259"/>
        <v>304</v>
      </c>
      <c r="O318">
        <v>20</v>
      </c>
      <c r="P318" s="3">
        <f t="shared" si="296"/>
        <v>0</v>
      </c>
      <c r="Q318" s="3">
        <f t="shared" si="297"/>
        <v>324</v>
      </c>
      <c r="R318" s="3" t="b">
        <f t="shared" si="260"/>
        <v>1</v>
      </c>
      <c r="S318" s="3">
        <f t="shared" si="261"/>
        <v>1</v>
      </c>
      <c r="T318" s="3">
        <f t="shared" si="298"/>
        <v>11282</v>
      </c>
      <c r="U318" s="3">
        <f t="shared" si="262"/>
        <v>5</v>
      </c>
      <c r="V318" s="18" t="str">
        <f t="shared" si="263"/>
        <v>Sat</v>
      </c>
      <c r="W318" s="1" t="s">
        <v>7</v>
      </c>
      <c r="X318" s="3">
        <f t="shared" si="302"/>
        <v>19</v>
      </c>
      <c r="Y318" s="3">
        <f t="shared" si="303"/>
        <v>6</v>
      </c>
      <c r="Z318" s="3">
        <f t="shared" si="299"/>
        <v>-1</v>
      </c>
      <c r="AA318" s="3">
        <f t="shared" si="264"/>
        <v>11275</v>
      </c>
      <c r="AB318" t="s">
        <v>680</v>
      </c>
      <c r="AC318" t="s">
        <v>69</v>
      </c>
      <c r="AD318" s="26" t="s">
        <v>14</v>
      </c>
      <c r="AE318" t="s">
        <v>825</v>
      </c>
      <c r="AF318" t="s">
        <v>48</v>
      </c>
      <c r="AG318" s="27" t="s">
        <v>826</v>
      </c>
      <c r="AK318" t="s">
        <v>827</v>
      </c>
      <c r="AL318" t="s">
        <v>635</v>
      </c>
      <c r="AM318" t="s">
        <v>930</v>
      </c>
      <c r="AN318" s="31" t="s">
        <v>982</v>
      </c>
      <c r="AO318" s="26" t="s">
        <v>67</v>
      </c>
      <c r="AP318" s="26" t="str">
        <f t="shared" si="280"/>
        <v/>
      </c>
      <c r="AQ318" s="26" t="str">
        <f t="shared" si="281"/>
        <v/>
      </c>
      <c r="AR318" s="26" t="str">
        <f t="shared" si="282"/>
        <v/>
      </c>
      <c r="AS318" s="26">
        <f t="shared" si="283"/>
        <v>4</v>
      </c>
      <c r="AT318" s="26" t="str">
        <f t="shared" si="284"/>
        <v/>
      </c>
      <c r="AU318" s="26" t="str">
        <f t="shared" si="285"/>
        <v/>
      </c>
      <c r="AV318" s="26" t="str">
        <f t="shared" si="286"/>
        <v/>
      </c>
      <c r="AW318" s="26" t="str">
        <f t="shared" si="287"/>
        <v/>
      </c>
      <c r="AX318" s="26" t="str">
        <f t="shared" si="288"/>
        <v/>
      </c>
      <c r="AY318" s="26" t="str">
        <f t="shared" si="289"/>
        <v/>
      </c>
      <c r="AZ318" s="26" t="str">
        <f t="shared" si="290"/>
        <v/>
      </c>
      <c r="BA318" s="26" t="str">
        <f t="shared" si="291"/>
        <v/>
      </c>
      <c r="BB318" s="26" t="str">
        <f t="shared" si="292"/>
        <v/>
      </c>
      <c r="BC318" s="26" t="str">
        <f t="shared" si="293"/>
        <v/>
      </c>
      <c r="BD318" s="26" t="str">
        <f t="shared" si="294"/>
        <v/>
      </c>
      <c r="BE318" s="26">
        <f t="shared" si="295"/>
        <v>4</v>
      </c>
      <c r="BF318" s="2">
        <v>1880</v>
      </c>
      <c r="BG318" s="5">
        <f t="shared" si="304"/>
        <v>7.75</v>
      </c>
      <c r="BH318" s="5">
        <f t="shared" si="265"/>
        <v>7</v>
      </c>
      <c r="BI318" s="5">
        <f t="shared" si="305"/>
        <v>10957</v>
      </c>
      <c r="BJ318">
        <v>11</v>
      </c>
      <c r="BK318" s="4">
        <f t="shared" si="266"/>
        <v>310</v>
      </c>
      <c r="BL318" s="3">
        <f t="shared" si="267"/>
        <v>-3</v>
      </c>
      <c r="BM318" s="3">
        <f t="shared" si="268"/>
        <v>-1</v>
      </c>
      <c r="BN318" s="3">
        <f t="shared" si="269"/>
        <v>-1</v>
      </c>
      <c r="BO318" s="3">
        <f t="shared" si="270"/>
        <v>-1</v>
      </c>
      <c r="BP318" s="3">
        <f t="shared" si="271"/>
        <v>0</v>
      </c>
      <c r="BQ318" s="3">
        <f t="shared" si="272"/>
        <v>304</v>
      </c>
      <c r="BR318">
        <v>9</v>
      </c>
      <c r="BS318" s="3">
        <f t="shared" si="273"/>
        <v>313</v>
      </c>
      <c r="BT318" s="3">
        <f t="shared" si="306"/>
        <v>0</v>
      </c>
      <c r="BU318" s="3" t="b">
        <f t="shared" si="274"/>
        <v>1</v>
      </c>
      <c r="BV318" s="3">
        <f t="shared" si="275"/>
        <v>1</v>
      </c>
      <c r="BW318" s="3">
        <f t="shared" si="276"/>
        <v>11271</v>
      </c>
      <c r="BX318" s="3">
        <f t="shared" si="277"/>
        <v>1</v>
      </c>
      <c r="BY318" s="3" t="str">
        <f t="shared" si="278"/>
        <v>Tue</v>
      </c>
      <c r="BZ318" s="20" t="str">
        <f t="shared" si="300"/>
        <v>Tue</v>
      </c>
      <c r="CA318" s="3">
        <f t="shared" si="279"/>
        <v>4</v>
      </c>
      <c r="CB318" s="24">
        <f t="shared" si="301"/>
        <v>4</v>
      </c>
      <c r="CC318" t="s">
        <v>668</v>
      </c>
      <c r="CD318" t="s">
        <v>503</v>
      </c>
      <c r="CE318" t="s">
        <v>504</v>
      </c>
      <c r="CF318" t="s">
        <v>505</v>
      </c>
      <c r="CG318">
        <v>120</v>
      </c>
      <c r="CI318" s="22">
        <f t="shared" si="307"/>
        <v>0</v>
      </c>
      <c r="CJ318" t="s">
        <v>703</v>
      </c>
      <c r="CK318" s="2">
        <v>107</v>
      </c>
      <c r="CL318" s="20" t="e">
        <f>#REF!</f>
        <v>#REF!</v>
      </c>
    </row>
    <row r="319" spans="1:90" ht="12.75" customHeight="1">
      <c r="A319" s="2">
        <f t="shared" si="309"/>
        <v>317</v>
      </c>
      <c r="B319" t="s">
        <v>691</v>
      </c>
      <c r="C319">
        <v>1880</v>
      </c>
      <c r="D319" s="3">
        <f t="shared" si="250"/>
        <v>7.75</v>
      </c>
      <c r="E319" s="3">
        <f t="shared" si="251"/>
        <v>7</v>
      </c>
      <c r="F319" s="3">
        <f t="shared" si="252"/>
        <v>10957</v>
      </c>
      <c r="G319">
        <v>11</v>
      </c>
      <c r="H319" s="3">
        <f t="shared" si="253"/>
        <v>310</v>
      </c>
      <c r="I319" s="3">
        <f t="shared" si="254"/>
        <v>-3</v>
      </c>
      <c r="J319" s="3">
        <f t="shared" si="255"/>
        <v>-1</v>
      </c>
      <c r="K319" s="3">
        <f t="shared" si="256"/>
        <v>-1</v>
      </c>
      <c r="L319" s="3">
        <f t="shared" si="257"/>
        <v>-1</v>
      </c>
      <c r="M319" s="3">
        <f t="shared" si="258"/>
        <v>0</v>
      </c>
      <c r="N319" s="3">
        <f t="shared" si="259"/>
        <v>304</v>
      </c>
      <c r="O319">
        <v>20</v>
      </c>
      <c r="P319" s="3">
        <f t="shared" si="296"/>
        <v>0</v>
      </c>
      <c r="Q319" s="3">
        <f t="shared" si="297"/>
        <v>324</v>
      </c>
      <c r="R319" s="3" t="b">
        <f t="shared" si="260"/>
        <v>1</v>
      </c>
      <c r="S319" s="3">
        <f t="shared" si="261"/>
        <v>1</v>
      </c>
      <c r="T319" s="3">
        <f t="shared" si="298"/>
        <v>11282</v>
      </c>
      <c r="U319" s="3">
        <f t="shared" si="262"/>
        <v>5</v>
      </c>
      <c r="V319" s="18" t="str">
        <f t="shared" si="263"/>
        <v>Sat</v>
      </c>
      <c r="W319" s="1" t="s">
        <v>10</v>
      </c>
      <c r="X319" s="3">
        <f t="shared" si="302"/>
        <v>7</v>
      </c>
      <c r="Y319" s="3">
        <f t="shared" si="303"/>
        <v>2</v>
      </c>
      <c r="Z319" s="3">
        <f t="shared" si="299"/>
        <v>-1</v>
      </c>
      <c r="AA319" s="3">
        <f t="shared" si="264"/>
        <v>11279</v>
      </c>
      <c r="AB319" t="s">
        <v>381</v>
      </c>
      <c r="AC319" t="s">
        <v>47</v>
      </c>
      <c r="AD319" s="26" t="s">
        <v>14</v>
      </c>
      <c r="AE319" t="s">
        <v>291</v>
      </c>
      <c r="AF319" t="s">
        <v>970</v>
      </c>
      <c r="AH319" t="s">
        <v>283</v>
      </c>
      <c r="AI319" t="s">
        <v>930</v>
      </c>
      <c r="AK319" t="s">
        <v>776</v>
      </c>
      <c r="AL319" t="s">
        <v>777</v>
      </c>
      <c r="AM319" t="s">
        <v>930</v>
      </c>
      <c r="AN319" s="26" t="s">
        <v>979</v>
      </c>
      <c r="AO319" s="26" t="s">
        <v>24</v>
      </c>
      <c r="AP319" s="26">
        <f t="shared" si="280"/>
        <v>1</v>
      </c>
      <c r="AQ319" s="26" t="str">
        <f t="shared" si="281"/>
        <v/>
      </c>
      <c r="AR319" s="26" t="str">
        <f t="shared" si="282"/>
        <v/>
      </c>
      <c r="AS319" s="26" t="str">
        <f t="shared" si="283"/>
        <v/>
      </c>
      <c r="AT319" s="26" t="str">
        <f t="shared" si="284"/>
        <v/>
      </c>
      <c r="AU319" s="26" t="str">
        <f t="shared" si="285"/>
        <v/>
      </c>
      <c r="AV319" s="26" t="str">
        <f t="shared" si="286"/>
        <v/>
      </c>
      <c r="AW319" s="26" t="str">
        <f t="shared" si="287"/>
        <v/>
      </c>
      <c r="AX319" s="26" t="str">
        <f t="shared" si="288"/>
        <v/>
      </c>
      <c r="AY319" s="26" t="str">
        <f t="shared" si="289"/>
        <v/>
      </c>
      <c r="AZ319" s="26" t="str">
        <f t="shared" si="290"/>
        <v/>
      </c>
      <c r="BA319" s="26" t="str">
        <f t="shared" si="291"/>
        <v/>
      </c>
      <c r="BB319" s="26" t="str">
        <f t="shared" si="292"/>
        <v/>
      </c>
      <c r="BC319" s="26" t="str">
        <f t="shared" si="293"/>
        <v/>
      </c>
      <c r="BD319" s="26" t="str">
        <f t="shared" si="294"/>
        <v/>
      </c>
      <c r="BE319" s="26">
        <f t="shared" si="295"/>
        <v>1</v>
      </c>
      <c r="BF319" s="2">
        <v>1880</v>
      </c>
      <c r="BG319" s="5">
        <f t="shared" si="304"/>
        <v>7.75</v>
      </c>
      <c r="BH319" s="5">
        <f t="shared" si="265"/>
        <v>7</v>
      </c>
      <c r="BI319" s="5">
        <f t="shared" si="305"/>
        <v>10957</v>
      </c>
      <c r="BJ319">
        <v>11</v>
      </c>
      <c r="BK319" s="4">
        <f t="shared" si="266"/>
        <v>310</v>
      </c>
      <c r="BL319" s="3">
        <f t="shared" si="267"/>
        <v>-3</v>
      </c>
      <c r="BM319" s="3">
        <f t="shared" si="268"/>
        <v>-1</v>
      </c>
      <c r="BN319" s="3">
        <f t="shared" si="269"/>
        <v>-1</v>
      </c>
      <c r="BO319" s="3">
        <f t="shared" si="270"/>
        <v>-1</v>
      </c>
      <c r="BP319" s="3">
        <f t="shared" si="271"/>
        <v>0</v>
      </c>
      <c r="BQ319" s="3">
        <f t="shared" si="272"/>
        <v>304</v>
      </c>
      <c r="BR319">
        <v>11</v>
      </c>
      <c r="BS319" s="3">
        <f t="shared" si="273"/>
        <v>315</v>
      </c>
      <c r="BT319" s="3">
        <f t="shared" si="306"/>
        <v>0</v>
      </c>
      <c r="BU319" s="3" t="b">
        <f t="shared" si="274"/>
        <v>1</v>
      </c>
      <c r="BV319" s="3">
        <f t="shared" si="275"/>
        <v>1</v>
      </c>
      <c r="BW319" s="3">
        <f t="shared" si="276"/>
        <v>11273</v>
      </c>
      <c r="BX319" s="3">
        <f t="shared" si="277"/>
        <v>3</v>
      </c>
      <c r="BY319" s="3" t="str">
        <f t="shared" si="278"/>
        <v>Thu</v>
      </c>
      <c r="BZ319" s="20" t="str">
        <f t="shared" si="300"/>
        <v>Thu</v>
      </c>
      <c r="CA319" s="3">
        <f t="shared" si="279"/>
        <v>6</v>
      </c>
      <c r="CB319" s="24">
        <f t="shared" si="301"/>
        <v>6</v>
      </c>
      <c r="CD319" t="s">
        <v>503</v>
      </c>
      <c r="CE319" t="s">
        <v>504</v>
      </c>
      <c r="CF319" t="s">
        <v>505</v>
      </c>
      <c r="CG319">
        <v>120</v>
      </c>
      <c r="CI319" s="22">
        <f t="shared" si="307"/>
        <v>0</v>
      </c>
      <c r="CJ319" t="s">
        <v>703</v>
      </c>
      <c r="CK319" s="2">
        <v>110</v>
      </c>
      <c r="CL319" s="20" t="e">
        <f>#REF!</f>
        <v>#REF!</v>
      </c>
    </row>
    <row r="320" spans="1:90" ht="12.75" customHeight="1">
      <c r="A320" s="2">
        <f t="shared" si="309"/>
        <v>318</v>
      </c>
      <c r="B320" t="s">
        <v>691</v>
      </c>
      <c r="C320">
        <v>1880</v>
      </c>
      <c r="D320" s="3">
        <f t="shared" si="250"/>
        <v>7.75</v>
      </c>
      <c r="E320" s="3">
        <f t="shared" si="251"/>
        <v>7</v>
      </c>
      <c r="F320" s="3">
        <f t="shared" si="252"/>
        <v>10957</v>
      </c>
      <c r="G320">
        <v>11</v>
      </c>
      <c r="H320" s="3">
        <f t="shared" si="253"/>
        <v>310</v>
      </c>
      <c r="I320" s="3">
        <f t="shared" si="254"/>
        <v>-3</v>
      </c>
      <c r="J320" s="3">
        <f t="shared" si="255"/>
        <v>-1</v>
      </c>
      <c r="K320" s="3">
        <f t="shared" si="256"/>
        <v>-1</v>
      </c>
      <c r="L320" s="3">
        <f t="shared" si="257"/>
        <v>-1</v>
      </c>
      <c r="M320" s="3">
        <f t="shared" si="258"/>
        <v>0</v>
      </c>
      <c r="N320" s="3">
        <f t="shared" si="259"/>
        <v>304</v>
      </c>
      <c r="O320">
        <v>20</v>
      </c>
      <c r="P320" s="3">
        <f t="shared" si="296"/>
        <v>0</v>
      </c>
      <c r="Q320" s="3">
        <f t="shared" si="297"/>
        <v>324</v>
      </c>
      <c r="R320" s="3" t="b">
        <f t="shared" si="260"/>
        <v>1</v>
      </c>
      <c r="S320" s="3">
        <f t="shared" si="261"/>
        <v>1</v>
      </c>
      <c r="T320" s="3">
        <f t="shared" si="298"/>
        <v>11282</v>
      </c>
      <c r="U320" s="3">
        <f t="shared" si="262"/>
        <v>5</v>
      </c>
      <c r="V320" s="18" t="str">
        <f t="shared" si="263"/>
        <v>Sat</v>
      </c>
      <c r="W320" s="1" t="s">
        <v>10</v>
      </c>
      <c r="X320" s="3">
        <f t="shared" ref="X320:X351" si="310">FIND(W320,"FriThuWedTueMonSunSatWFr")</f>
        <v>7</v>
      </c>
      <c r="Y320" s="3">
        <f t="shared" ref="Y320:Y351" si="311">INT(X320/3)</f>
        <v>2</v>
      </c>
      <c r="Z320" s="3">
        <f t="shared" si="299"/>
        <v>-1</v>
      </c>
      <c r="AA320" s="3">
        <f t="shared" si="264"/>
        <v>11279</v>
      </c>
      <c r="AB320" t="s">
        <v>13</v>
      </c>
      <c r="AC320" t="s">
        <v>20</v>
      </c>
      <c r="AD320" s="26" t="s">
        <v>14</v>
      </c>
      <c r="AE320" t="s">
        <v>775</v>
      </c>
      <c r="AF320" t="s">
        <v>970</v>
      </c>
      <c r="AG320" s="27" t="s">
        <v>774</v>
      </c>
      <c r="AK320" t="s">
        <v>709</v>
      </c>
      <c r="AN320" s="31" t="s">
        <v>982</v>
      </c>
      <c r="AO320" s="26" t="s">
        <v>67</v>
      </c>
      <c r="AP320" s="26" t="str">
        <f t="shared" si="280"/>
        <v/>
      </c>
      <c r="AQ320" s="26" t="str">
        <f t="shared" si="281"/>
        <v/>
      </c>
      <c r="AR320" s="26" t="str">
        <f t="shared" si="282"/>
        <v/>
      </c>
      <c r="AS320" s="26">
        <f t="shared" si="283"/>
        <v>4</v>
      </c>
      <c r="AT320" s="26" t="str">
        <f t="shared" si="284"/>
        <v/>
      </c>
      <c r="AU320" s="26" t="str">
        <f t="shared" si="285"/>
        <v/>
      </c>
      <c r="AV320" s="26" t="str">
        <f t="shared" si="286"/>
        <v/>
      </c>
      <c r="AW320" s="26" t="str">
        <f t="shared" si="287"/>
        <v/>
      </c>
      <c r="AX320" s="26" t="str">
        <f t="shared" si="288"/>
        <v/>
      </c>
      <c r="AY320" s="26" t="str">
        <f t="shared" si="289"/>
        <v/>
      </c>
      <c r="AZ320" s="26" t="str">
        <f t="shared" si="290"/>
        <v/>
      </c>
      <c r="BA320" s="26" t="str">
        <f t="shared" si="291"/>
        <v/>
      </c>
      <c r="BB320" s="26" t="str">
        <f t="shared" si="292"/>
        <v/>
      </c>
      <c r="BC320" s="26" t="str">
        <f t="shared" si="293"/>
        <v/>
      </c>
      <c r="BD320" s="26" t="str">
        <f t="shared" si="294"/>
        <v/>
      </c>
      <c r="BE320" s="26">
        <f t="shared" si="295"/>
        <v>4</v>
      </c>
      <c r="BF320" s="2">
        <v>1880</v>
      </c>
      <c r="BG320" s="5">
        <f t="shared" si="304"/>
        <v>7.75</v>
      </c>
      <c r="BH320" s="5">
        <f t="shared" si="265"/>
        <v>7</v>
      </c>
      <c r="BI320" s="5">
        <f t="shared" si="305"/>
        <v>10957</v>
      </c>
      <c r="BJ320">
        <v>11</v>
      </c>
      <c r="BK320" s="4">
        <f t="shared" si="266"/>
        <v>310</v>
      </c>
      <c r="BL320" s="3">
        <f t="shared" si="267"/>
        <v>-3</v>
      </c>
      <c r="BM320" s="3">
        <f t="shared" si="268"/>
        <v>-1</v>
      </c>
      <c r="BN320" s="3">
        <f t="shared" si="269"/>
        <v>-1</v>
      </c>
      <c r="BO320" s="3">
        <f t="shared" si="270"/>
        <v>-1</v>
      </c>
      <c r="BP320" s="3">
        <f t="shared" si="271"/>
        <v>0</v>
      </c>
      <c r="BQ320" s="3">
        <f t="shared" si="272"/>
        <v>304</v>
      </c>
      <c r="BR320">
        <v>15</v>
      </c>
      <c r="BS320" s="3">
        <f t="shared" si="273"/>
        <v>319</v>
      </c>
      <c r="BT320" s="3">
        <f t="shared" si="306"/>
        <v>0</v>
      </c>
      <c r="BU320" s="3" t="b">
        <f t="shared" si="274"/>
        <v>1</v>
      </c>
      <c r="BV320" s="3">
        <f t="shared" si="275"/>
        <v>1</v>
      </c>
      <c r="BW320" s="3">
        <f t="shared" si="276"/>
        <v>11277</v>
      </c>
      <c r="BX320" s="3">
        <f t="shared" si="277"/>
        <v>0</v>
      </c>
      <c r="BY320" s="3" t="str">
        <f t="shared" si="278"/>
        <v>Mon</v>
      </c>
      <c r="BZ320" s="20" t="str">
        <f t="shared" si="300"/>
        <v>Mon</v>
      </c>
      <c r="CA320" s="3">
        <f t="shared" si="279"/>
        <v>2</v>
      </c>
      <c r="CB320" s="24">
        <f t="shared" si="301"/>
        <v>2</v>
      </c>
      <c r="CC320" t="s">
        <v>585</v>
      </c>
      <c r="CD320" t="s">
        <v>503</v>
      </c>
      <c r="CE320" t="s">
        <v>566</v>
      </c>
      <c r="CI320" s="22">
        <f t="shared" si="307"/>
        <v>0</v>
      </c>
      <c r="CJ320" t="s">
        <v>703</v>
      </c>
      <c r="CK320" s="2">
        <v>110</v>
      </c>
      <c r="CL320" s="20" t="e">
        <f>#REF!</f>
        <v>#REF!</v>
      </c>
    </row>
    <row r="321" spans="1:90" ht="12.75" customHeight="1">
      <c r="A321" s="2">
        <f t="shared" si="309"/>
        <v>319</v>
      </c>
      <c r="B321" t="s">
        <v>691</v>
      </c>
      <c r="C321">
        <v>1880</v>
      </c>
      <c r="D321" s="3">
        <f t="shared" si="250"/>
        <v>7.75</v>
      </c>
      <c r="E321" s="3">
        <f t="shared" si="251"/>
        <v>7</v>
      </c>
      <c r="F321" s="3">
        <f t="shared" si="252"/>
        <v>10957</v>
      </c>
      <c r="G321">
        <v>11</v>
      </c>
      <c r="H321" s="3">
        <f t="shared" si="253"/>
        <v>310</v>
      </c>
      <c r="I321" s="3">
        <f t="shared" si="254"/>
        <v>-3</v>
      </c>
      <c r="J321" s="3">
        <f t="shared" si="255"/>
        <v>-1</v>
      </c>
      <c r="K321" s="3">
        <f t="shared" si="256"/>
        <v>-1</v>
      </c>
      <c r="L321" s="3">
        <f t="shared" si="257"/>
        <v>-1</v>
      </c>
      <c r="M321" s="3">
        <f t="shared" si="258"/>
        <v>0</v>
      </c>
      <c r="N321" s="3">
        <f t="shared" si="259"/>
        <v>304</v>
      </c>
      <c r="O321">
        <v>20</v>
      </c>
      <c r="P321" s="3">
        <f t="shared" si="296"/>
        <v>0</v>
      </c>
      <c r="Q321" s="3">
        <f t="shared" si="297"/>
        <v>324</v>
      </c>
      <c r="R321" s="3" t="b">
        <f t="shared" si="260"/>
        <v>1</v>
      </c>
      <c r="S321" s="3">
        <f t="shared" si="261"/>
        <v>1</v>
      </c>
      <c r="T321" s="3">
        <f t="shared" si="298"/>
        <v>11282</v>
      </c>
      <c r="U321" s="3">
        <f t="shared" si="262"/>
        <v>5</v>
      </c>
      <c r="V321" s="18" t="str">
        <f t="shared" si="263"/>
        <v>Sat</v>
      </c>
      <c r="W321" s="1" t="s">
        <v>10</v>
      </c>
      <c r="X321" s="3">
        <f t="shared" si="310"/>
        <v>7</v>
      </c>
      <c r="Y321" s="3">
        <f t="shared" si="311"/>
        <v>2</v>
      </c>
      <c r="Z321" s="3">
        <f t="shared" si="299"/>
        <v>-1</v>
      </c>
      <c r="AA321" s="3">
        <f t="shared" si="264"/>
        <v>11279</v>
      </c>
      <c r="AB321" t="s">
        <v>132</v>
      </c>
      <c r="AC321" t="s">
        <v>778</v>
      </c>
      <c r="AD321" s="26" t="s">
        <v>14</v>
      </c>
      <c r="AF321" t="s">
        <v>974</v>
      </c>
      <c r="AK321" t="s">
        <v>231</v>
      </c>
      <c r="AN321" s="26" t="s">
        <v>980</v>
      </c>
      <c r="AO321" s="26" t="s">
        <v>32</v>
      </c>
      <c r="AP321" s="26" t="str">
        <f t="shared" si="280"/>
        <v/>
      </c>
      <c r="AQ321" s="26" t="str">
        <f t="shared" si="281"/>
        <v/>
      </c>
      <c r="AR321" s="26">
        <f t="shared" si="282"/>
        <v>3</v>
      </c>
      <c r="AS321" s="26" t="str">
        <f t="shared" si="283"/>
        <v/>
      </c>
      <c r="AT321" s="26" t="str">
        <f t="shared" si="284"/>
        <v/>
      </c>
      <c r="AU321" s="26" t="str">
        <f t="shared" si="285"/>
        <v/>
      </c>
      <c r="AV321" s="26" t="str">
        <f t="shared" si="286"/>
        <v/>
      </c>
      <c r="AW321" s="26" t="str">
        <f t="shared" si="287"/>
        <v/>
      </c>
      <c r="AX321" s="26" t="str">
        <f t="shared" si="288"/>
        <v/>
      </c>
      <c r="AY321" s="26" t="str">
        <f t="shared" si="289"/>
        <v/>
      </c>
      <c r="AZ321" s="26" t="str">
        <f t="shared" si="290"/>
        <v/>
      </c>
      <c r="BA321" s="26" t="str">
        <f t="shared" si="291"/>
        <v/>
      </c>
      <c r="BB321" s="26" t="str">
        <f t="shared" si="292"/>
        <v/>
      </c>
      <c r="BC321" s="26" t="str">
        <f t="shared" si="293"/>
        <v/>
      </c>
      <c r="BD321" s="26" t="str">
        <f t="shared" si="294"/>
        <v/>
      </c>
      <c r="BE321" s="26">
        <f t="shared" si="295"/>
        <v>3</v>
      </c>
      <c r="BG321" s="5">
        <f t="shared" si="304"/>
        <v>-462.25</v>
      </c>
      <c r="BH321" s="5">
        <f t="shared" si="265"/>
        <v>-463</v>
      </c>
      <c r="BI321" s="5">
        <f t="shared" si="305"/>
        <v>-675713</v>
      </c>
      <c r="BK321" s="4">
        <f t="shared" si="266"/>
        <v>-31</v>
      </c>
      <c r="BL321" s="3">
        <f t="shared" si="267"/>
        <v>0</v>
      </c>
      <c r="BM321" s="3">
        <f t="shared" si="268"/>
        <v>0</v>
      </c>
      <c r="BN321" s="3">
        <f t="shared" si="269"/>
        <v>0</v>
      </c>
      <c r="BO321" s="3">
        <f t="shared" si="270"/>
        <v>0</v>
      </c>
      <c r="BP321" s="3">
        <f t="shared" si="271"/>
        <v>0</v>
      </c>
      <c r="BQ321" s="3">
        <f t="shared" si="272"/>
        <v>-31</v>
      </c>
      <c r="BS321" s="3">
        <f t="shared" si="273"/>
        <v>-31</v>
      </c>
      <c r="BT321" s="3">
        <f t="shared" si="306"/>
        <v>0</v>
      </c>
      <c r="BU321" s="3" t="b">
        <f t="shared" si="274"/>
        <v>0</v>
      </c>
      <c r="BV321" s="3">
        <f t="shared" si="275"/>
        <v>0</v>
      </c>
      <c r="BW321" s="3">
        <f t="shared" si="276"/>
        <v>-675744</v>
      </c>
      <c r="BX321" s="3">
        <f t="shared" si="277"/>
        <v>1</v>
      </c>
      <c r="BY321" s="3" t="str">
        <f t="shared" si="278"/>
        <v>Tue</v>
      </c>
      <c r="BZ321" s="20" t="str">
        <f t="shared" si="300"/>
        <v/>
      </c>
      <c r="CA321" s="3">
        <f t="shared" si="279"/>
        <v>687023</v>
      </c>
      <c r="CB321" s="24" t="str">
        <f t="shared" si="301"/>
        <v/>
      </c>
      <c r="CD321" t="s">
        <v>503</v>
      </c>
      <c r="CE321" t="s">
        <v>513</v>
      </c>
      <c r="CF321" t="s">
        <v>589</v>
      </c>
      <c r="CH321">
        <v>21</v>
      </c>
      <c r="CI321" s="22">
        <f t="shared" si="307"/>
        <v>5.7534246575342465E-2</v>
      </c>
      <c r="CJ321" t="s">
        <v>703</v>
      </c>
      <c r="CK321" s="2">
        <v>110</v>
      </c>
      <c r="CL321" s="20" t="e">
        <f>#REF!</f>
        <v>#REF!</v>
      </c>
    </row>
    <row r="322" spans="1:90" ht="12.75" customHeight="1">
      <c r="A322" s="2">
        <f t="shared" si="309"/>
        <v>320</v>
      </c>
      <c r="B322" t="s">
        <v>691</v>
      </c>
      <c r="C322">
        <v>1880</v>
      </c>
      <c r="D322" s="3">
        <f t="shared" si="250"/>
        <v>7.75</v>
      </c>
      <c r="E322" s="3">
        <f t="shared" si="251"/>
        <v>7</v>
      </c>
      <c r="F322" s="3">
        <f t="shared" si="252"/>
        <v>10957</v>
      </c>
      <c r="G322">
        <v>11</v>
      </c>
      <c r="H322" s="3">
        <f t="shared" si="253"/>
        <v>310</v>
      </c>
      <c r="I322" s="3">
        <f t="shared" si="254"/>
        <v>-3</v>
      </c>
      <c r="J322" s="3">
        <f t="shared" si="255"/>
        <v>-1</v>
      </c>
      <c r="K322" s="3">
        <f t="shared" si="256"/>
        <v>-1</v>
      </c>
      <c r="L322" s="3">
        <f t="shared" si="257"/>
        <v>-1</v>
      </c>
      <c r="M322" s="3">
        <f t="shared" si="258"/>
        <v>0</v>
      </c>
      <c r="N322" s="3">
        <f t="shared" si="259"/>
        <v>304</v>
      </c>
      <c r="O322">
        <v>20</v>
      </c>
      <c r="P322" s="3">
        <f t="shared" si="296"/>
        <v>0</v>
      </c>
      <c r="Q322" s="3">
        <f t="shared" si="297"/>
        <v>324</v>
      </c>
      <c r="R322" s="3" t="b">
        <f t="shared" si="260"/>
        <v>1</v>
      </c>
      <c r="S322" s="3">
        <f t="shared" si="261"/>
        <v>1</v>
      </c>
      <c r="T322" s="3">
        <f t="shared" si="298"/>
        <v>11282</v>
      </c>
      <c r="U322" s="3">
        <f t="shared" si="262"/>
        <v>5</v>
      </c>
      <c r="V322" s="18" t="str">
        <f t="shared" si="263"/>
        <v>Sat</v>
      </c>
      <c r="W322" s="1" t="s">
        <v>10</v>
      </c>
      <c r="X322" s="3">
        <f t="shared" si="310"/>
        <v>7</v>
      </c>
      <c r="Y322" s="3">
        <f t="shared" si="311"/>
        <v>2</v>
      </c>
      <c r="Z322" s="3">
        <f t="shared" si="299"/>
        <v>-1</v>
      </c>
      <c r="AA322" s="3">
        <f t="shared" si="264"/>
        <v>11279</v>
      </c>
      <c r="AB322" t="s">
        <v>132</v>
      </c>
      <c r="AC322" t="s">
        <v>778</v>
      </c>
      <c r="AD322" s="26" t="s">
        <v>14</v>
      </c>
      <c r="AF322" t="s">
        <v>974</v>
      </c>
      <c r="AK322" t="s">
        <v>231</v>
      </c>
      <c r="AN322" s="26" t="s">
        <v>980</v>
      </c>
      <c r="AO322" s="26" t="s">
        <v>32</v>
      </c>
      <c r="AP322" s="26" t="str">
        <f t="shared" si="280"/>
        <v/>
      </c>
      <c r="AQ322" s="26" t="str">
        <f t="shared" si="281"/>
        <v/>
      </c>
      <c r="AR322" s="26">
        <f t="shared" si="282"/>
        <v>3</v>
      </c>
      <c r="AS322" s="26" t="str">
        <f t="shared" si="283"/>
        <v/>
      </c>
      <c r="AT322" s="26" t="str">
        <f t="shared" si="284"/>
        <v/>
      </c>
      <c r="AU322" s="26" t="str">
        <f t="shared" si="285"/>
        <v/>
      </c>
      <c r="AV322" s="26" t="str">
        <f t="shared" si="286"/>
        <v/>
      </c>
      <c r="AW322" s="26" t="str">
        <f t="shared" si="287"/>
        <v/>
      </c>
      <c r="AX322" s="26" t="str">
        <f t="shared" si="288"/>
        <v/>
      </c>
      <c r="AY322" s="26" t="str">
        <f t="shared" si="289"/>
        <v/>
      </c>
      <c r="AZ322" s="26" t="str">
        <f t="shared" si="290"/>
        <v/>
      </c>
      <c r="BA322" s="26" t="str">
        <f t="shared" si="291"/>
        <v/>
      </c>
      <c r="BB322" s="26" t="str">
        <f t="shared" si="292"/>
        <v/>
      </c>
      <c r="BC322" s="26" t="str">
        <f t="shared" si="293"/>
        <v/>
      </c>
      <c r="BD322" s="26" t="str">
        <f t="shared" si="294"/>
        <v/>
      </c>
      <c r="BE322" s="26">
        <f t="shared" si="295"/>
        <v>3</v>
      </c>
      <c r="BG322" s="5">
        <f t="shared" si="304"/>
        <v>-462.25</v>
      </c>
      <c r="BH322" s="5">
        <f t="shared" si="265"/>
        <v>-463</v>
      </c>
      <c r="BI322" s="5">
        <f t="shared" si="305"/>
        <v>-675713</v>
      </c>
      <c r="BK322" s="4">
        <f t="shared" si="266"/>
        <v>-31</v>
      </c>
      <c r="BL322" s="3">
        <f t="shared" si="267"/>
        <v>0</v>
      </c>
      <c r="BM322" s="3">
        <f t="shared" si="268"/>
        <v>0</v>
      </c>
      <c r="BN322" s="3">
        <f t="shared" si="269"/>
        <v>0</v>
      </c>
      <c r="BO322" s="3">
        <f t="shared" si="270"/>
        <v>0</v>
      </c>
      <c r="BP322" s="3">
        <f t="shared" si="271"/>
        <v>0</v>
      </c>
      <c r="BQ322" s="3">
        <f t="shared" si="272"/>
        <v>-31</v>
      </c>
      <c r="BS322" s="3">
        <f t="shared" si="273"/>
        <v>-31</v>
      </c>
      <c r="BT322" s="3">
        <f t="shared" si="306"/>
        <v>0</v>
      </c>
      <c r="BU322" s="3" t="b">
        <f t="shared" si="274"/>
        <v>0</v>
      </c>
      <c r="BV322" s="3">
        <f t="shared" si="275"/>
        <v>0</v>
      </c>
      <c r="BW322" s="3">
        <f t="shared" si="276"/>
        <v>-675744</v>
      </c>
      <c r="BX322" s="3">
        <f t="shared" si="277"/>
        <v>1</v>
      </c>
      <c r="BY322" s="3" t="str">
        <f t="shared" si="278"/>
        <v>Tue</v>
      </c>
      <c r="BZ322" s="20" t="str">
        <f t="shared" si="300"/>
        <v/>
      </c>
      <c r="CA322" s="3">
        <f t="shared" si="279"/>
        <v>687023</v>
      </c>
      <c r="CB322" s="24" t="str">
        <f t="shared" si="301"/>
        <v/>
      </c>
      <c r="CD322" t="s">
        <v>503</v>
      </c>
      <c r="CE322" t="s">
        <v>513</v>
      </c>
      <c r="CF322" t="s">
        <v>589</v>
      </c>
      <c r="CH322">
        <v>21</v>
      </c>
      <c r="CI322" s="22">
        <f t="shared" ref="CI322:CI353" si="312">CH322/365</f>
        <v>5.7534246575342465E-2</v>
      </c>
      <c r="CJ322" t="s">
        <v>703</v>
      </c>
      <c r="CK322" s="2">
        <v>110</v>
      </c>
      <c r="CL322" s="20" t="e">
        <f>#REF!</f>
        <v>#REF!</v>
      </c>
    </row>
    <row r="323" spans="1:90" ht="12.75" customHeight="1">
      <c r="A323" s="2">
        <f t="shared" si="309"/>
        <v>321</v>
      </c>
      <c r="B323" t="s">
        <v>691</v>
      </c>
      <c r="C323">
        <v>1880</v>
      </c>
      <c r="D323" s="3">
        <f t="shared" si="250"/>
        <v>7.75</v>
      </c>
      <c r="E323" s="3">
        <f t="shared" si="251"/>
        <v>7</v>
      </c>
      <c r="F323" s="3">
        <f t="shared" si="252"/>
        <v>10957</v>
      </c>
      <c r="G323">
        <v>11</v>
      </c>
      <c r="H323" s="3">
        <f t="shared" si="253"/>
        <v>310</v>
      </c>
      <c r="I323" s="3">
        <f t="shared" si="254"/>
        <v>-3</v>
      </c>
      <c r="J323" s="3">
        <f t="shared" si="255"/>
        <v>-1</v>
      </c>
      <c r="K323" s="3">
        <f t="shared" si="256"/>
        <v>-1</v>
      </c>
      <c r="L323" s="3">
        <f t="shared" si="257"/>
        <v>-1</v>
      </c>
      <c r="M323" s="3">
        <f t="shared" si="258"/>
        <v>0</v>
      </c>
      <c r="N323" s="3">
        <f t="shared" si="259"/>
        <v>304</v>
      </c>
      <c r="O323">
        <v>20</v>
      </c>
      <c r="P323" s="3">
        <f t="shared" si="296"/>
        <v>0</v>
      </c>
      <c r="Q323" s="3">
        <f t="shared" si="297"/>
        <v>324</v>
      </c>
      <c r="R323" s="3" t="b">
        <f t="shared" si="260"/>
        <v>1</v>
      </c>
      <c r="S323" s="3">
        <f t="shared" si="261"/>
        <v>1</v>
      </c>
      <c r="T323" s="3">
        <f t="shared" si="298"/>
        <v>11282</v>
      </c>
      <c r="U323" s="3">
        <f t="shared" si="262"/>
        <v>5</v>
      </c>
      <c r="V323" s="18" t="str">
        <f t="shared" si="263"/>
        <v>Sat</v>
      </c>
      <c r="W323" s="1" t="s">
        <v>10</v>
      </c>
      <c r="X323" s="3">
        <f t="shared" si="310"/>
        <v>7</v>
      </c>
      <c r="Y323" s="3">
        <f t="shared" si="311"/>
        <v>2</v>
      </c>
      <c r="Z323" s="3">
        <f t="shared" si="299"/>
        <v>-1</v>
      </c>
      <c r="AA323" s="3">
        <f t="shared" si="264"/>
        <v>11279</v>
      </c>
      <c r="AB323" t="s">
        <v>132</v>
      </c>
      <c r="AC323" t="s">
        <v>778</v>
      </c>
      <c r="AD323" s="26" t="s">
        <v>14</v>
      </c>
      <c r="AF323" t="s">
        <v>974</v>
      </c>
      <c r="AK323" t="s">
        <v>231</v>
      </c>
      <c r="AN323" s="26" t="s">
        <v>980</v>
      </c>
      <c r="AO323" s="26" t="s">
        <v>32</v>
      </c>
      <c r="AP323" s="26" t="str">
        <f t="shared" si="280"/>
        <v/>
      </c>
      <c r="AQ323" s="26" t="str">
        <f t="shared" si="281"/>
        <v/>
      </c>
      <c r="AR323" s="26">
        <f t="shared" si="282"/>
        <v>3</v>
      </c>
      <c r="AS323" s="26" t="str">
        <f t="shared" si="283"/>
        <v/>
      </c>
      <c r="AT323" s="26" t="str">
        <f t="shared" si="284"/>
        <v/>
      </c>
      <c r="AU323" s="26" t="str">
        <f t="shared" si="285"/>
        <v/>
      </c>
      <c r="AV323" s="26" t="str">
        <f t="shared" si="286"/>
        <v/>
      </c>
      <c r="AW323" s="26" t="str">
        <f t="shared" si="287"/>
        <v/>
      </c>
      <c r="AX323" s="26" t="str">
        <f t="shared" si="288"/>
        <v/>
      </c>
      <c r="AY323" s="26" t="str">
        <f t="shared" si="289"/>
        <v/>
      </c>
      <c r="AZ323" s="26" t="str">
        <f t="shared" si="290"/>
        <v/>
      </c>
      <c r="BA323" s="26" t="str">
        <f t="shared" si="291"/>
        <v/>
      </c>
      <c r="BB323" s="26" t="str">
        <f t="shared" si="292"/>
        <v/>
      </c>
      <c r="BC323" s="26" t="str">
        <f t="shared" si="293"/>
        <v/>
      </c>
      <c r="BD323" s="26" t="str">
        <f t="shared" si="294"/>
        <v/>
      </c>
      <c r="BE323" s="26">
        <f t="shared" si="295"/>
        <v>3</v>
      </c>
      <c r="BG323" s="5">
        <f t="shared" si="304"/>
        <v>-462.25</v>
      </c>
      <c r="BH323" s="5">
        <f t="shared" si="265"/>
        <v>-463</v>
      </c>
      <c r="BI323" s="5">
        <f t="shared" si="305"/>
        <v>-675713</v>
      </c>
      <c r="BK323" s="4">
        <f t="shared" si="266"/>
        <v>-31</v>
      </c>
      <c r="BL323" s="3">
        <f t="shared" si="267"/>
        <v>0</v>
      </c>
      <c r="BM323" s="3">
        <f t="shared" si="268"/>
        <v>0</v>
      </c>
      <c r="BN323" s="3">
        <f t="shared" si="269"/>
        <v>0</v>
      </c>
      <c r="BO323" s="3">
        <f t="shared" si="270"/>
        <v>0</v>
      </c>
      <c r="BP323" s="3">
        <f t="shared" si="271"/>
        <v>0</v>
      </c>
      <c r="BQ323" s="3">
        <f t="shared" si="272"/>
        <v>-31</v>
      </c>
      <c r="BS323" s="3">
        <f t="shared" si="273"/>
        <v>-31</v>
      </c>
      <c r="BT323" s="3">
        <f t="shared" si="306"/>
        <v>0</v>
      </c>
      <c r="BU323" s="3" t="b">
        <f t="shared" si="274"/>
        <v>0</v>
      </c>
      <c r="BV323" s="3">
        <f t="shared" si="275"/>
        <v>0</v>
      </c>
      <c r="BW323" s="3">
        <f t="shared" si="276"/>
        <v>-675744</v>
      </c>
      <c r="BX323" s="3">
        <f t="shared" si="277"/>
        <v>1</v>
      </c>
      <c r="BY323" s="3" t="str">
        <f t="shared" si="278"/>
        <v>Tue</v>
      </c>
      <c r="BZ323" s="20" t="str">
        <f t="shared" si="300"/>
        <v/>
      </c>
      <c r="CA323" s="3">
        <f t="shared" si="279"/>
        <v>687023</v>
      </c>
      <c r="CB323" s="24" t="str">
        <f t="shared" si="301"/>
        <v/>
      </c>
      <c r="CD323" t="s">
        <v>503</v>
      </c>
      <c r="CE323" t="s">
        <v>513</v>
      </c>
      <c r="CF323" t="s">
        <v>589</v>
      </c>
      <c r="CH323">
        <v>21</v>
      </c>
      <c r="CI323" s="22">
        <f t="shared" si="312"/>
        <v>5.7534246575342465E-2</v>
      </c>
      <c r="CJ323" t="s">
        <v>703</v>
      </c>
      <c r="CK323" s="2">
        <v>110</v>
      </c>
      <c r="CL323" s="20" t="e">
        <f>#REF!</f>
        <v>#REF!</v>
      </c>
    </row>
    <row r="324" spans="1:90" ht="12.75" customHeight="1">
      <c r="A324" s="2">
        <f t="shared" si="309"/>
        <v>322</v>
      </c>
      <c r="B324" t="s">
        <v>691</v>
      </c>
      <c r="C324">
        <v>1880</v>
      </c>
      <c r="D324" s="3">
        <f t="shared" si="250"/>
        <v>7.75</v>
      </c>
      <c r="E324" s="3">
        <f t="shared" si="251"/>
        <v>7</v>
      </c>
      <c r="F324" s="3">
        <f t="shared" si="252"/>
        <v>10957</v>
      </c>
      <c r="G324">
        <v>11</v>
      </c>
      <c r="H324" s="3">
        <f t="shared" si="253"/>
        <v>310</v>
      </c>
      <c r="I324" s="3">
        <f t="shared" si="254"/>
        <v>-3</v>
      </c>
      <c r="J324" s="3">
        <f t="shared" si="255"/>
        <v>-1</v>
      </c>
      <c r="K324" s="3">
        <f t="shared" si="256"/>
        <v>-1</v>
      </c>
      <c r="L324" s="3">
        <f t="shared" si="257"/>
        <v>-1</v>
      </c>
      <c r="M324" s="3">
        <f t="shared" si="258"/>
        <v>0</v>
      </c>
      <c r="N324" s="3">
        <f t="shared" si="259"/>
        <v>304</v>
      </c>
      <c r="O324">
        <v>20</v>
      </c>
      <c r="P324" s="3">
        <f t="shared" si="296"/>
        <v>0</v>
      </c>
      <c r="Q324" s="3">
        <f t="shared" si="297"/>
        <v>324</v>
      </c>
      <c r="R324" s="3" t="b">
        <f t="shared" si="260"/>
        <v>1</v>
      </c>
      <c r="S324" s="3">
        <f t="shared" si="261"/>
        <v>1</v>
      </c>
      <c r="T324" s="3">
        <f t="shared" si="298"/>
        <v>11282</v>
      </c>
      <c r="U324" s="3">
        <f t="shared" si="262"/>
        <v>5</v>
      </c>
      <c r="V324" s="18" t="str">
        <f t="shared" si="263"/>
        <v>Sat</v>
      </c>
      <c r="W324" s="1" t="s">
        <v>10</v>
      </c>
      <c r="X324" s="3">
        <f t="shared" si="310"/>
        <v>7</v>
      </c>
      <c r="Y324" s="3">
        <f t="shared" si="311"/>
        <v>2</v>
      </c>
      <c r="Z324" s="3">
        <f t="shared" si="299"/>
        <v>-1</v>
      </c>
      <c r="AA324" s="3">
        <f t="shared" si="264"/>
        <v>11279</v>
      </c>
      <c r="AB324" t="s">
        <v>132</v>
      </c>
      <c r="AC324" t="s">
        <v>778</v>
      </c>
      <c r="AD324" s="26" t="s">
        <v>14</v>
      </c>
      <c r="AF324" t="s">
        <v>974</v>
      </c>
      <c r="AK324" t="s">
        <v>231</v>
      </c>
      <c r="AN324" s="26" t="s">
        <v>980</v>
      </c>
      <c r="AO324" s="26" t="s">
        <v>32</v>
      </c>
      <c r="AP324" s="26" t="str">
        <f t="shared" si="280"/>
        <v/>
      </c>
      <c r="AQ324" s="26" t="str">
        <f t="shared" si="281"/>
        <v/>
      </c>
      <c r="AR324" s="26">
        <f t="shared" si="282"/>
        <v>3</v>
      </c>
      <c r="AS324" s="26" t="str">
        <f t="shared" si="283"/>
        <v/>
      </c>
      <c r="AT324" s="26" t="str">
        <f t="shared" si="284"/>
        <v/>
      </c>
      <c r="AU324" s="26" t="str">
        <f t="shared" si="285"/>
        <v/>
      </c>
      <c r="AV324" s="26" t="str">
        <f t="shared" si="286"/>
        <v/>
      </c>
      <c r="AW324" s="26" t="str">
        <f t="shared" si="287"/>
        <v/>
      </c>
      <c r="AX324" s="26" t="str">
        <f t="shared" si="288"/>
        <v/>
      </c>
      <c r="AY324" s="26" t="str">
        <f t="shared" si="289"/>
        <v/>
      </c>
      <c r="AZ324" s="26" t="str">
        <f t="shared" si="290"/>
        <v/>
      </c>
      <c r="BA324" s="26" t="str">
        <f t="shared" si="291"/>
        <v/>
      </c>
      <c r="BB324" s="26" t="str">
        <f t="shared" si="292"/>
        <v/>
      </c>
      <c r="BC324" s="26" t="str">
        <f t="shared" si="293"/>
        <v/>
      </c>
      <c r="BD324" s="26" t="str">
        <f t="shared" si="294"/>
        <v/>
      </c>
      <c r="BE324" s="26">
        <f t="shared" si="295"/>
        <v>3</v>
      </c>
      <c r="BG324" s="5">
        <f t="shared" si="304"/>
        <v>-462.25</v>
      </c>
      <c r="BH324" s="5">
        <f t="shared" si="265"/>
        <v>-463</v>
      </c>
      <c r="BI324" s="5">
        <f t="shared" si="305"/>
        <v>-675713</v>
      </c>
      <c r="BK324" s="4">
        <f t="shared" si="266"/>
        <v>-31</v>
      </c>
      <c r="BL324" s="3">
        <f t="shared" si="267"/>
        <v>0</v>
      </c>
      <c r="BM324" s="3">
        <f t="shared" si="268"/>
        <v>0</v>
      </c>
      <c r="BN324" s="3">
        <f t="shared" si="269"/>
        <v>0</v>
      </c>
      <c r="BO324" s="3">
        <f t="shared" si="270"/>
        <v>0</v>
      </c>
      <c r="BP324" s="3">
        <f t="shared" si="271"/>
        <v>0</v>
      </c>
      <c r="BQ324" s="3">
        <f t="shared" si="272"/>
        <v>-31</v>
      </c>
      <c r="BS324" s="3">
        <f t="shared" si="273"/>
        <v>-31</v>
      </c>
      <c r="BT324" s="3">
        <f t="shared" si="306"/>
        <v>0</v>
      </c>
      <c r="BU324" s="3" t="b">
        <f t="shared" si="274"/>
        <v>0</v>
      </c>
      <c r="BV324" s="3">
        <f t="shared" si="275"/>
        <v>0</v>
      </c>
      <c r="BW324" s="3">
        <f t="shared" si="276"/>
        <v>-675744</v>
      </c>
      <c r="BX324" s="3">
        <f t="shared" si="277"/>
        <v>1</v>
      </c>
      <c r="BY324" s="3" t="str">
        <f t="shared" si="278"/>
        <v>Tue</v>
      </c>
      <c r="BZ324" s="20" t="str">
        <f t="shared" si="300"/>
        <v/>
      </c>
      <c r="CA324" s="3">
        <f t="shared" si="279"/>
        <v>687023</v>
      </c>
      <c r="CB324" s="24" t="str">
        <f t="shared" si="301"/>
        <v/>
      </c>
      <c r="CD324" t="s">
        <v>503</v>
      </c>
      <c r="CE324" t="s">
        <v>513</v>
      </c>
      <c r="CF324" t="s">
        <v>589</v>
      </c>
      <c r="CH324">
        <v>21</v>
      </c>
      <c r="CI324" s="22">
        <f t="shared" si="312"/>
        <v>5.7534246575342465E-2</v>
      </c>
      <c r="CJ324" t="s">
        <v>703</v>
      </c>
      <c r="CK324" s="2">
        <v>110</v>
      </c>
      <c r="CL324" s="20" t="e">
        <f>#REF!</f>
        <v>#REF!</v>
      </c>
    </row>
    <row r="325" spans="1:90" ht="12.75" customHeight="1">
      <c r="A325" s="2">
        <f t="shared" si="309"/>
        <v>323</v>
      </c>
      <c r="B325" t="s">
        <v>691</v>
      </c>
      <c r="C325">
        <v>1880</v>
      </c>
      <c r="D325" s="3">
        <f t="shared" si="250"/>
        <v>7.75</v>
      </c>
      <c r="E325" s="3">
        <f t="shared" si="251"/>
        <v>7</v>
      </c>
      <c r="F325" s="3">
        <f t="shared" si="252"/>
        <v>10957</v>
      </c>
      <c r="G325">
        <v>11</v>
      </c>
      <c r="H325" s="3">
        <f t="shared" si="253"/>
        <v>310</v>
      </c>
      <c r="I325" s="3">
        <f t="shared" si="254"/>
        <v>-3</v>
      </c>
      <c r="J325" s="3">
        <f t="shared" si="255"/>
        <v>-1</v>
      </c>
      <c r="K325" s="3">
        <f t="shared" si="256"/>
        <v>-1</v>
      </c>
      <c r="L325" s="3">
        <f t="shared" si="257"/>
        <v>-1</v>
      </c>
      <c r="M325" s="3">
        <f t="shared" si="258"/>
        <v>0</v>
      </c>
      <c r="N325" s="3">
        <f t="shared" si="259"/>
        <v>304</v>
      </c>
      <c r="O325">
        <v>27</v>
      </c>
      <c r="P325" s="3">
        <f t="shared" si="296"/>
        <v>0</v>
      </c>
      <c r="Q325" s="3">
        <f t="shared" si="297"/>
        <v>331</v>
      </c>
      <c r="R325" s="3" t="b">
        <f t="shared" si="260"/>
        <v>1</v>
      </c>
      <c r="S325" s="3">
        <f t="shared" si="261"/>
        <v>1</v>
      </c>
      <c r="T325" s="3">
        <f t="shared" si="298"/>
        <v>11289</v>
      </c>
      <c r="U325" s="3">
        <f t="shared" si="262"/>
        <v>5</v>
      </c>
      <c r="V325" s="18" t="str">
        <f t="shared" si="263"/>
        <v>Sat</v>
      </c>
      <c r="W325" s="1" t="s">
        <v>7</v>
      </c>
      <c r="X325" s="3">
        <f t="shared" si="310"/>
        <v>19</v>
      </c>
      <c r="Y325" s="3">
        <f t="shared" si="311"/>
        <v>6</v>
      </c>
      <c r="Z325" s="3">
        <f t="shared" si="299"/>
        <v>-1</v>
      </c>
      <c r="AA325" s="3">
        <f t="shared" si="264"/>
        <v>11282</v>
      </c>
      <c r="AB325" t="s">
        <v>399</v>
      </c>
      <c r="AC325" t="s">
        <v>64</v>
      </c>
      <c r="AD325" s="26" t="s">
        <v>14</v>
      </c>
      <c r="AE325" t="s">
        <v>790</v>
      </c>
      <c r="AF325" t="s">
        <v>970</v>
      </c>
      <c r="AH325" t="s">
        <v>59</v>
      </c>
      <c r="AI325" t="s">
        <v>929</v>
      </c>
      <c r="AK325" t="s">
        <v>791</v>
      </c>
      <c r="AL325" t="s">
        <v>792</v>
      </c>
      <c r="AM325" t="s">
        <v>930</v>
      </c>
      <c r="AN325" s="26" t="s">
        <v>979</v>
      </c>
      <c r="AO325" s="26" t="s">
        <v>24</v>
      </c>
      <c r="AP325" s="26">
        <f t="shared" si="280"/>
        <v>1</v>
      </c>
      <c r="AQ325" s="26" t="str">
        <f t="shared" si="281"/>
        <v/>
      </c>
      <c r="AR325" s="26" t="str">
        <f t="shared" si="282"/>
        <v/>
      </c>
      <c r="AS325" s="26" t="str">
        <f t="shared" si="283"/>
        <v/>
      </c>
      <c r="AT325" s="26" t="str">
        <f t="shared" si="284"/>
        <v/>
      </c>
      <c r="AU325" s="26" t="str">
        <f t="shared" si="285"/>
        <v/>
      </c>
      <c r="AV325" s="26" t="str">
        <f t="shared" si="286"/>
        <v/>
      </c>
      <c r="AW325" s="26" t="str">
        <f t="shared" si="287"/>
        <v/>
      </c>
      <c r="AX325" s="26" t="str">
        <f t="shared" si="288"/>
        <v/>
      </c>
      <c r="AY325" s="26" t="str">
        <f t="shared" si="289"/>
        <v/>
      </c>
      <c r="AZ325" s="26" t="str">
        <f t="shared" si="290"/>
        <v/>
      </c>
      <c r="BA325" s="26" t="str">
        <f t="shared" si="291"/>
        <v/>
      </c>
      <c r="BB325" s="26" t="str">
        <f t="shared" si="292"/>
        <v/>
      </c>
      <c r="BC325" s="26" t="str">
        <f t="shared" si="293"/>
        <v/>
      </c>
      <c r="BD325" s="26" t="str">
        <f t="shared" si="294"/>
        <v/>
      </c>
      <c r="BE325" s="26">
        <f t="shared" si="295"/>
        <v>1</v>
      </c>
      <c r="BF325" s="2">
        <v>1880</v>
      </c>
      <c r="BG325" s="5">
        <f t="shared" si="304"/>
        <v>7.75</v>
      </c>
      <c r="BH325" s="5">
        <f t="shared" si="265"/>
        <v>7</v>
      </c>
      <c r="BI325" s="5">
        <f t="shared" si="305"/>
        <v>10957</v>
      </c>
      <c r="BJ325">
        <v>11</v>
      </c>
      <c r="BK325" s="4">
        <f t="shared" si="266"/>
        <v>310</v>
      </c>
      <c r="BL325" s="3">
        <f t="shared" si="267"/>
        <v>-3</v>
      </c>
      <c r="BM325" s="3">
        <f t="shared" si="268"/>
        <v>-1</v>
      </c>
      <c r="BN325" s="3">
        <f t="shared" si="269"/>
        <v>-1</v>
      </c>
      <c r="BO325" s="3">
        <f t="shared" si="270"/>
        <v>-1</v>
      </c>
      <c r="BP325" s="3">
        <f t="shared" si="271"/>
        <v>0</v>
      </c>
      <c r="BQ325" s="3">
        <f t="shared" si="272"/>
        <v>304</v>
      </c>
      <c r="BR325">
        <v>13</v>
      </c>
      <c r="BS325" s="3">
        <f t="shared" si="273"/>
        <v>317</v>
      </c>
      <c r="BT325" s="3">
        <f t="shared" si="306"/>
        <v>0</v>
      </c>
      <c r="BU325" s="3" t="b">
        <f t="shared" si="274"/>
        <v>1</v>
      </c>
      <c r="BV325" s="3">
        <f t="shared" si="275"/>
        <v>1</v>
      </c>
      <c r="BW325" s="3">
        <f t="shared" si="276"/>
        <v>11275</v>
      </c>
      <c r="BX325" s="3">
        <f t="shared" si="277"/>
        <v>5</v>
      </c>
      <c r="BY325" s="3" t="str">
        <f t="shared" si="278"/>
        <v>Sat</v>
      </c>
      <c r="BZ325" s="20" t="str">
        <f t="shared" si="300"/>
        <v>Sat</v>
      </c>
      <c r="CA325" s="3">
        <f t="shared" si="279"/>
        <v>7</v>
      </c>
      <c r="CB325" s="24">
        <f t="shared" si="301"/>
        <v>7</v>
      </c>
      <c r="CD325" t="s">
        <v>503</v>
      </c>
      <c r="CE325" t="s">
        <v>504</v>
      </c>
      <c r="CF325" t="s">
        <v>506</v>
      </c>
      <c r="CG325">
        <v>240</v>
      </c>
      <c r="CI325" s="22">
        <f t="shared" si="312"/>
        <v>0</v>
      </c>
      <c r="CJ325" t="s">
        <v>703</v>
      </c>
      <c r="CK325" s="2">
        <v>112</v>
      </c>
      <c r="CL325" s="20" t="e">
        <f>#REF!</f>
        <v>#REF!</v>
      </c>
    </row>
    <row r="326" spans="1:90" ht="12.75" hidden="1" customHeight="1">
      <c r="A326" s="2">
        <f t="shared" si="309"/>
        <v>324</v>
      </c>
      <c r="B326" t="s">
        <v>691</v>
      </c>
      <c r="C326">
        <v>1880</v>
      </c>
      <c r="D326" s="3">
        <f t="shared" si="250"/>
        <v>7.75</v>
      </c>
      <c r="E326" s="3">
        <f t="shared" si="251"/>
        <v>7</v>
      </c>
      <c r="F326" s="3">
        <f t="shared" si="252"/>
        <v>10957</v>
      </c>
      <c r="G326">
        <v>11</v>
      </c>
      <c r="H326" s="3">
        <f t="shared" si="253"/>
        <v>310</v>
      </c>
      <c r="I326" s="3">
        <f t="shared" si="254"/>
        <v>-3</v>
      </c>
      <c r="J326" s="3">
        <f t="shared" si="255"/>
        <v>-1</v>
      </c>
      <c r="K326" s="3">
        <f t="shared" si="256"/>
        <v>-1</v>
      </c>
      <c r="L326" s="3">
        <f t="shared" si="257"/>
        <v>-1</v>
      </c>
      <c r="M326" s="3">
        <f t="shared" si="258"/>
        <v>0</v>
      </c>
      <c r="N326" s="3">
        <f t="shared" si="259"/>
        <v>304</v>
      </c>
      <c r="O326">
        <v>27</v>
      </c>
      <c r="P326" s="3">
        <f t="shared" si="296"/>
        <v>0</v>
      </c>
      <c r="Q326" s="3">
        <f t="shared" si="297"/>
        <v>331</v>
      </c>
      <c r="R326" s="3" t="b">
        <f t="shared" si="260"/>
        <v>1</v>
      </c>
      <c r="S326" s="3">
        <f t="shared" si="261"/>
        <v>1</v>
      </c>
      <c r="T326" s="3">
        <f t="shared" si="298"/>
        <v>11289</v>
      </c>
      <c r="U326" s="3">
        <f t="shared" si="262"/>
        <v>5</v>
      </c>
      <c r="V326" s="18" t="str">
        <f t="shared" si="263"/>
        <v>Sat</v>
      </c>
      <c r="W326" s="1" t="s">
        <v>7</v>
      </c>
      <c r="X326" s="3">
        <f t="shared" si="310"/>
        <v>19</v>
      </c>
      <c r="Y326" s="3">
        <f t="shared" si="311"/>
        <v>6</v>
      </c>
      <c r="Z326" s="3">
        <f t="shared" si="299"/>
        <v>-1</v>
      </c>
      <c r="AA326" s="3">
        <f t="shared" si="264"/>
        <v>11282</v>
      </c>
      <c r="AB326" t="s">
        <v>226</v>
      </c>
      <c r="AC326" t="s">
        <v>138</v>
      </c>
      <c r="AD326" s="26" t="s">
        <v>14</v>
      </c>
      <c r="AE326" t="s">
        <v>788</v>
      </c>
      <c r="AF326" t="s">
        <v>970</v>
      </c>
      <c r="AG326" s="27" t="s">
        <v>789</v>
      </c>
      <c r="AK326" t="s">
        <v>688</v>
      </c>
      <c r="AN326" s="26" t="s">
        <v>981</v>
      </c>
      <c r="AO326" s="26" t="s">
        <v>114</v>
      </c>
      <c r="AP326" s="26" t="str">
        <f t="shared" si="280"/>
        <v/>
      </c>
      <c r="AQ326" s="26" t="str">
        <f t="shared" si="281"/>
        <v/>
      </c>
      <c r="AR326" s="26" t="str">
        <f t="shared" si="282"/>
        <v/>
      </c>
      <c r="AS326" s="26" t="str">
        <f t="shared" si="283"/>
        <v/>
      </c>
      <c r="AT326" s="26" t="str">
        <f t="shared" si="284"/>
        <v/>
      </c>
      <c r="AU326" s="26">
        <f t="shared" si="285"/>
        <v>6</v>
      </c>
      <c r="AV326" s="26" t="str">
        <f t="shared" si="286"/>
        <v/>
      </c>
      <c r="AW326" s="26" t="str">
        <f t="shared" si="287"/>
        <v/>
      </c>
      <c r="AX326" s="26" t="str">
        <f t="shared" si="288"/>
        <v/>
      </c>
      <c r="AY326" s="26" t="str">
        <f t="shared" si="289"/>
        <v/>
      </c>
      <c r="AZ326" s="26" t="str">
        <f t="shared" si="290"/>
        <v/>
      </c>
      <c r="BA326" s="26" t="str">
        <f t="shared" si="291"/>
        <v/>
      </c>
      <c r="BB326" s="26" t="str">
        <f t="shared" si="292"/>
        <v/>
      </c>
      <c r="BC326" s="26" t="str">
        <f t="shared" si="293"/>
        <v/>
      </c>
      <c r="BD326" s="26" t="str">
        <f t="shared" si="294"/>
        <v/>
      </c>
      <c r="BE326" s="26">
        <f t="shared" si="295"/>
        <v>6</v>
      </c>
      <c r="BG326" s="5">
        <f t="shared" si="304"/>
        <v>-462.25</v>
      </c>
      <c r="BH326" s="5">
        <f t="shared" si="265"/>
        <v>-463</v>
      </c>
      <c r="BI326" s="5">
        <f t="shared" si="305"/>
        <v>-675713</v>
      </c>
      <c r="BK326" s="4">
        <f t="shared" si="266"/>
        <v>-31</v>
      </c>
      <c r="BL326" s="3">
        <f t="shared" si="267"/>
        <v>0</v>
      </c>
      <c r="BM326" s="3">
        <f t="shared" si="268"/>
        <v>0</v>
      </c>
      <c r="BN326" s="3">
        <f t="shared" si="269"/>
        <v>0</v>
      </c>
      <c r="BO326" s="3">
        <f t="shared" si="270"/>
        <v>0</v>
      </c>
      <c r="BP326" s="3">
        <f t="shared" si="271"/>
        <v>0</v>
      </c>
      <c r="BQ326" s="3">
        <f t="shared" si="272"/>
        <v>-31</v>
      </c>
      <c r="BS326" s="3">
        <f t="shared" si="273"/>
        <v>-31</v>
      </c>
      <c r="BT326" s="3">
        <f t="shared" si="306"/>
        <v>0</v>
      </c>
      <c r="BU326" s="3" t="b">
        <f t="shared" si="274"/>
        <v>0</v>
      </c>
      <c r="BV326" s="3">
        <f t="shared" si="275"/>
        <v>0</v>
      </c>
      <c r="BW326" s="3">
        <f t="shared" si="276"/>
        <v>-675744</v>
      </c>
      <c r="BX326" s="3">
        <f t="shared" si="277"/>
        <v>1</v>
      </c>
      <c r="BY326" s="3" t="str">
        <f t="shared" si="278"/>
        <v>Tue</v>
      </c>
      <c r="BZ326" s="20" t="str">
        <f t="shared" si="300"/>
        <v/>
      </c>
      <c r="CA326" s="3">
        <f t="shared" si="279"/>
        <v>687026</v>
      </c>
      <c r="CB326" s="24" t="str">
        <f t="shared" si="301"/>
        <v/>
      </c>
      <c r="CD326" t="s">
        <v>503</v>
      </c>
      <c r="CE326" t="s">
        <v>735</v>
      </c>
      <c r="CI326" s="22">
        <f t="shared" si="312"/>
        <v>0</v>
      </c>
      <c r="CJ326" t="s">
        <v>703</v>
      </c>
      <c r="CK326" s="2">
        <v>112</v>
      </c>
      <c r="CL326" s="20" t="e">
        <f>#REF!</f>
        <v>#REF!</v>
      </c>
    </row>
    <row r="327" spans="1:90" ht="12.75" customHeight="1">
      <c r="A327" s="2">
        <f t="shared" si="309"/>
        <v>325</v>
      </c>
      <c r="B327" t="s">
        <v>691</v>
      </c>
      <c r="C327">
        <v>1880</v>
      </c>
      <c r="D327" s="3">
        <f t="shared" ref="D327:D360" si="313">((C327-1850)+1)/4</f>
        <v>7.75</v>
      </c>
      <c r="E327" s="3">
        <f t="shared" ref="E327:E360" si="314">INT(D327)</f>
        <v>7</v>
      </c>
      <c r="F327" s="3">
        <f t="shared" ref="F327:F360" si="315">((C327-1850)*365)+E327</f>
        <v>10957</v>
      </c>
      <c r="G327">
        <v>11</v>
      </c>
      <c r="H327" s="3">
        <f t="shared" ref="H327:H360" si="316">(G327-1)*31</f>
        <v>310</v>
      </c>
      <c r="I327" s="3">
        <f t="shared" ref="I327:I360" si="317">IF($G327&gt;2,-3,0)</f>
        <v>-3</v>
      </c>
      <c r="J327" s="3">
        <f t="shared" ref="J327:J360" si="318">IF($G327&gt;4,-1,0)</f>
        <v>-1</v>
      </c>
      <c r="K327" s="3">
        <f t="shared" ref="K327:K360" si="319">IF($G327&gt;6,-1,0)</f>
        <v>-1</v>
      </c>
      <c r="L327" s="3">
        <f t="shared" ref="L327:L360" si="320">IF($G327&gt;9,-1,0)</f>
        <v>-1</v>
      </c>
      <c r="M327" s="3">
        <f t="shared" ref="M327:M360" si="321">IF($G327&gt;11,-1,0)</f>
        <v>0</v>
      </c>
      <c r="N327" s="3">
        <f t="shared" ref="N327:N360" si="322">SUM(H327:M327)</f>
        <v>304</v>
      </c>
      <c r="O327">
        <v>27</v>
      </c>
      <c r="P327" s="3">
        <f t="shared" si="296"/>
        <v>0</v>
      </c>
      <c r="Q327" s="3">
        <f t="shared" si="297"/>
        <v>331</v>
      </c>
      <c r="R327" s="3" t="b">
        <f t="shared" ref="R327:R360" si="323">AND(P327=0,Q327&gt;59)</f>
        <v>1</v>
      </c>
      <c r="S327" s="3">
        <f t="shared" ref="S327:S360" si="324">IF(R327=TRUE,1,0)</f>
        <v>1</v>
      </c>
      <c r="T327" s="3">
        <f t="shared" si="298"/>
        <v>11289</v>
      </c>
      <c r="U327" s="3">
        <f t="shared" ref="U327:U360" si="325">MOD(T327,7)</f>
        <v>5</v>
      </c>
      <c r="V327" s="18" t="str">
        <f t="shared" ref="V327:V360" si="326">MID("MonTueWedThuFriSatSun",U327*3+1,3)</f>
        <v>Sat</v>
      </c>
      <c r="W327" s="1" t="s">
        <v>6</v>
      </c>
      <c r="X327" s="3">
        <f t="shared" si="310"/>
        <v>4</v>
      </c>
      <c r="Y327" s="3">
        <f t="shared" si="311"/>
        <v>1</v>
      </c>
      <c r="Z327" s="3">
        <f t="shared" si="299"/>
        <v>-1</v>
      </c>
      <c r="AA327" s="3">
        <f t="shared" ref="AA327:AA360" si="327">T327-Y327+Z327</f>
        <v>11287</v>
      </c>
      <c r="AB327" t="s">
        <v>795</v>
      </c>
      <c r="AC327" t="s">
        <v>34</v>
      </c>
      <c r="AD327" s="26" t="s">
        <v>14</v>
      </c>
      <c r="AE327">
        <v>14</v>
      </c>
      <c r="AF327" t="s">
        <v>972</v>
      </c>
      <c r="AG327" s="27" t="s">
        <v>797</v>
      </c>
      <c r="AH327" t="s">
        <v>22</v>
      </c>
      <c r="AI327" t="s">
        <v>929</v>
      </c>
      <c r="AK327" t="s">
        <v>798</v>
      </c>
      <c r="AL327" t="s">
        <v>799</v>
      </c>
      <c r="AM327" t="s">
        <v>929</v>
      </c>
      <c r="AN327" s="26" t="s">
        <v>978</v>
      </c>
      <c r="AO327" s="26" t="s">
        <v>40</v>
      </c>
      <c r="AP327" s="26" t="str">
        <f t="shared" si="280"/>
        <v/>
      </c>
      <c r="AQ327" s="26">
        <f t="shared" si="281"/>
        <v>2</v>
      </c>
      <c r="AR327" s="26" t="str">
        <f t="shared" si="282"/>
        <v/>
      </c>
      <c r="AS327" s="26" t="str">
        <f t="shared" si="283"/>
        <v/>
      </c>
      <c r="AT327" s="26" t="str">
        <f t="shared" si="284"/>
        <v/>
      </c>
      <c r="AU327" s="26" t="str">
        <f t="shared" si="285"/>
        <v/>
      </c>
      <c r="AV327" s="26" t="str">
        <f t="shared" si="286"/>
        <v/>
      </c>
      <c r="AW327" s="26" t="str">
        <f t="shared" si="287"/>
        <v/>
      </c>
      <c r="AX327" s="26" t="str">
        <f t="shared" si="288"/>
        <v/>
      </c>
      <c r="AY327" s="26" t="str">
        <f t="shared" si="289"/>
        <v/>
      </c>
      <c r="AZ327" s="26" t="str">
        <f t="shared" si="290"/>
        <v/>
      </c>
      <c r="BA327" s="26" t="str">
        <f t="shared" si="291"/>
        <v/>
      </c>
      <c r="BB327" s="26" t="str">
        <f t="shared" si="292"/>
        <v/>
      </c>
      <c r="BC327" s="26" t="str">
        <f t="shared" si="293"/>
        <v/>
      </c>
      <c r="BD327" s="26" t="str">
        <f t="shared" si="294"/>
        <v/>
      </c>
      <c r="BE327" s="26">
        <f t="shared" si="295"/>
        <v>2</v>
      </c>
      <c r="BF327" s="2">
        <v>1880</v>
      </c>
      <c r="BG327" s="5">
        <f t="shared" si="304"/>
        <v>7.75</v>
      </c>
      <c r="BH327" s="5">
        <f t="shared" ref="BH327:BH344" si="328">INT(BG327)</f>
        <v>7</v>
      </c>
      <c r="BI327" s="5">
        <f t="shared" si="305"/>
        <v>10957</v>
      </c>
      <c r="BJ327">
        <v>11</v>
      </c>
      <c r="BK327" s="4">
        <f t="shared" ref="BK327:BK360" si="329">(BJ327-1)*31</f>
        <v>310</v>
      </c>
      <c r="BL327" s="3">
        <f t="shared" ref="BL327:BL360" si="330">IF(BJ327&gt;2,-3,0)</f>
        <v>-3</v>
      </c>
      <c r="BM327" s="3">
        <f t="shared" ref="BM327:BM360" si="331">IF(BJ327&gt;4,-1,0)</f>
        <v>-1</v>
      </c>
      <c r="BN327" s="3">
        <f t="shared" ref="BN327:BN360" si="332">IF(BJ327&gt;6,-1,0)</f>
        <v>-1</v>
      </c>
      <c r="BO327" s="3">
        <f t="shared" ref="BO327:BO360" si="333">IF(BJ327&gt;9,-1,0)</f>
        <v>-1</v>
      </c>
      <c r="BP327" s="3">
        <f t="shared" ref="BP327:BP360" si="334">IF(BJ327&gt;11,-1,0)</f>
        <v>0</v>
      </c>
      <c r="BQ327" s="3">
        <f t="shared" ref="BQ327:BQ360" si="335">SUM(BK327:BP327)</f>
        <v>304</v>
      </c>
      <c r="BR327">
        <v>25</v>
      </c>
      <c r="BS327" s="3">
        <f t="shared" ref="BS327:BS360" si="336">BQ327+BR327</f>
        <v>329</v>
      </c>
      <c r="BT327" s="3">
        <f t="shared" si="306"/>
        <v>0</v>
      </c>
      <c r="BU327" s="3" t="b">
        <f t="shared" ref="BU327:BU360" si="337">AND(BT327=0,BS327&gt;59)</f>
        <v>1</v>
      </c>
      <c r="BV327" s="3">
        <f t="shared" ref="BV327:BV360" si="338">IF(BU327=TRUE,1,0)</f>
        <v>1</v>
      </c>
      <c r="BW327" s="3">
        <f t="shared" ref="BW327:BW360" si="339">SUM(BI327,BS327,BV327)</f>
        <v>11287</v>
      </c>
      <c r="BX327" s="3">
        <f t="shared" ref="BX327:BX360" si="340">MOD(BW327,7)</f>
        <v>3</v>
      </c>
      <c r="BY327" s="3" t="str">
        <f t="shared" ref="BY327:BY360" si="341">MID("MonTueWedThuFriSatSun",BX327*3+1,3)</f>
        <v>Thu</v>
      </c>
      <c r="BZ327" s="20" t="str">
        <f t="shared" si="300"/>
        <v>Thu</v>
      </c>
      <c r="CA327" s="3">
        <f t="shared" ref="CA327:CA360" si="342">AA327-BW327</f>
        <v>0</v>
      </c>
      <c r="CB327" s="24">
        <f t="shared" si="301"/>
        <v>0</v>
      </c>
      <c r="CD327" t="s">
        <v>800</v>
      </c>
      <c r="CE327" t="s">
        <v>566</v>
      </c>
      <c r="CF327" t="s">
        <v>801</v>
      </c>
      <c r="CI327" s="22">
        <f t="shared" si="312"/>
        <v>0</v>
      </c>
      <c r="CJ327" t="s">
        <v>297</v>
      </c>
      <c r="CK327" s="2">
        <v>113</v>
      </c>
      <c r="CL327" s="20" t="e">
        <f>#REF!</f>
        <v>#REF!</v>
      </c>
    </row>
    <row r="328" spans="1:90" ht="12.75" customHeight="1">
      <c r="A328" s="2">
        <f t="shared" si="309"/>
        <v>326</v>
      </c>
      <c r="B328" t="s">
        <v>691</v>
      </c>
      <c r="C328">
        <v>1880</v>
      </c>
      <c r="D328" s="3">
        <f t="shared" si="313"/>
        <v>7.75</v>
      </c>
      <c r="E328" s="3">
        <f t="shared" si="314"/>
        <v>7</v>
      </c>
      <c r="F328" s="3">
        <f t="shared" si="315"/>
        <v>10957</v>
      </c>
      <c r="G328">
        <v>11</v>
      </c>
      <c r="H328" s="3">
        <f t="shared" si="316"/>
        <v>310</v>
      </c>
      <c r="I328" s="3">
        <f t="shared" si="317"/>
        <v>-3</v>
      </c>
      <c r="J328" s="3">
        <f t="shared" si="318"/>
        <v>-1</v>
      </c>
      <c r="K328" s="3">
        <f t="shared" si="319"/>
        <v>-1</v>
      </c>
      <c r="L328" s="3">
        <f t="shared" si="320"/>
        <v>-1</v>
      </c>
      <c r="M328" s="3">
        <f t="shared" si="321"/>
        <v>0</v>
      </c>
      <c r="N328" s="3">
        <f t="shared" si="322"/>
        <v>304</v>
      </c>
      <c r="O328">
        <v>27</v>
      </c>
      <c r="P328" s="3">
        <f t="shared" si="296"/>
        <v>0</v>
      </c>
      <c r="Q328" s="3">
        <f t="shared" si="297"/>
        <v>331</v>
      </c>
      <c r="R328" s="3" t="b">
        <f t="shared" si="323"/>
        <v>1</v>
      </c>
      <c r="S328" s="3">
        <f t="shared" si="324"/>
        <v>1</v>
      </c>
      <c r="T328" s="3">
        <f t="shared" si="298"/>
        <v>11289</v>
      </c>
      <c r="U328" s="3">
        <f t="shared" si="325"/>
        <v>5</v>
      </c>
      <c r="V328" s="18" t="str">
        <f t="shared" si="326"/>
        <v>Sat</v>
      </c>
      <c r="W328" s="1" t="s">
        <v>6</v>
      </c>
      <c r="X328" s="3">
        <f t="shared" si="310"/>
        <v>4</v>
      </c>
      <c r="Y328" s="3">
        <f t="shared" si="311"/>
        <v>1</v>
      </c>
      <c r="Z328" s="3">
        <f t="shared" si="299"/>
        <v>-1</v>
      </c>
      <c r="AA328" s="3">
        <f t="shared" si="327"/>
        <v>11287</v>
      </c>
      <c r="AB328" t="s">
        <v>793</v>
      </c>
      <c r="AC328" t="s">
        <v>794</v>
      </c>
      <c r="AD328" s="26" t="s">
        <v>14</v>
      </c>
      <c r="AE328">
        <v>14</v>
      </c>
      <c r="AF328" t="s">
        <v>972</v>
      </c>
      <c r="AG328" s="27" t="s">
        <v>797</v>
      </c>
      <c r="AH328" t="s">
        <v>22</v>
      </c>
      <c r="AI328" t="s">
        <v>929</v>
      </c>
      <c r="AK328" t="s">
        <v>798</v>
      </c>
      <c r="AL328" t="s">
        <v>799</v>
      </c>
      <c r="AM328" t="s">
        <v>929</v>
      </c>
      <c r="AN328" s="26" t="s">
        <v>978</v>
      </c>
      <c r="AO328" s="26" t="s">
        <v>40</v>
      </c>
      <c r="AP328" s="26" t="str">
        <f t="shared" ref="AP328:AP360" si="343">IF(AO328="Drunkenness",1,"")</f>
        <v/>
      </c>
      <c r="AQ328" s="26">
        <f t="shared" ref="AQ328:AQ360" si="344">IF(AO328="Theft",2,"")</f>
        <v>2</v>
      </c>
      <c r="AR328" s="26" t="str">
        <f t="shared" ref="AR328:AR360" si="345">IF(AO328="vagrant or beggar",3,"")</f>
        <v/>
      </c>
      <c r="AS328" s="26" t="str">
        <f t="shared" ref="AS328:AS360" si="346">IF(AO328="Assault",4,"")</f>
        <v/>
      </c>
      <c r="AT328" s="26" t="str">
        <f t="shared" ref="AT328:AT360" si="347">IF(AO328="Criminal damage",5,"")</f>
        <v/>
      </c>
      <c r="AU328" s="26" t="str">
        <f t="shared" ref="AU328:AU360" si="348">IF(AO328="School",6,"")</f>
        <v/>
      </c>
      <c r="AV328" s="26" t="str">
        <f t="shared" ref="AV328:AV360" si="349">IF(AO328="sexual",7,"")</f>
        <v/>
      </c>
      <c r="AW328" s="26" t="str">
        <f t="shared" ref="AW328:AW360" si="350">IF(AO328="dog licence",8,"")</f>
        <v/>
      </c>
      <c r="AX328" s="26" t="str">
        <f t="shared" ref="AX328:AX360" si="351">IF(AO328="animals",9,"")</f>
        <v/>
      </c>
      <c r="AY328" s="26" t="str">
        <f t="shared" ref="AY328:AY360" si="352">IF(AO328="maintenance",10,"")</f>
        <v/>
      </c>
      <c r="AZ328" s="26" t="str">
        <f t="shared" ref="AZ328:AZ360" si="353">IF(AO328="Poaching",11,"")</f>
        <v/>
      </c>
      <c r="BA328" s="26" t="str">
        <f t="shared" ref="BA328:BA360" si="354">IF(AO328="driving",12,"")</f>
        <v/>
      </c>
      <c r="BB328" s="26" t="str">
        <f t="shared" ref="BB328:BB360" si="355">IF(AO328="disorderly",13,"")</f>
        <v/>
      </c>
      <c r="BC328" s="26" t="str">
        <f t="shared" ref="BC328:BC360" si="356">IF(AO328="public health",14,"")</f>
        <v/>
      </c>
      <c r="BD328" s="26" t="str">
        <f t="shared" ref="BD328:BD360" si="357">IF(AP328="other",15,"")</f>
        <v/>
      </c>
      <c r="BE328" s="26">
        <f t="shared" ref="BE328:BE360" si="358">SUM(AP328:BC328)</f>
        <v>2</v>
      </c>
      <c r="BF328" s="2">
        <v>1880</v>
      </c>
      <c r="BG328" s="5">
        <f t="shared" si="304"/>
        <v>7.75</v>
      </c>
      <c r="BH328" s="5">
        <f t="shared" si="328"/>
        <v>7</v>
      </c>
      <c r="BI328" s="5">
        <f t="shared" si="305"/>
        <v>10957</v>
      </c>
      <c r="BJ328">
        <v>11</v>
      </c>
      <c r="BK328" s="4">
        <f t="shared" si="329"/>
        <v>310</v>
      </c>
      <c r="BL328" s="3">
        <f t="shared" si="330"/>
        <v>-3</v>
      </c>
      <c r="BM328" s="3">
        <f t="shared" si="331"/>
        <v>-1</v>
      </c>
      <c r="BN328" s="3">
        <f t="shared" si="332"/>
        <v>-1</v>
      </c>
      <c r="BO328" s="3">
        <f t="shared" si="333"/>
        <v>-1</v>
      </c>
      <c r="BP328" s="3">
        <f t="shared" si="334"/>
        <v>0</v>
      </c>
      <c r="BQ328" s="3">
        <f t="shared" si="335"/>
        <v>304</v>
      </c>
      <c r="BR328">
        <v>25</v>
      </c>
      <c r="BS328" s="3">
        <f t="shared" si="336"/>
        <v>329</v>
      </c>
      <c r="BT328" s="3">
        <f t="shared" si="306"/>
        <v>0</v>
      </c>
      <c r="BU328" s="3" t="b">
        <f t="shared" si="337"/>
        <v>1</v>
      </c>
      <c r="BV328" s="3">
        <f t="shared" si="338"/>
        <v>1</v>
      </c>
      <c r="BW328" s="3">
        <f t="shared" si="339"/>
        <v>11287</v>
      </c>
      <c r="BX328" s="3">
        <f t="shared" si="340"/>
        <v>3</v>
      </c>
      <c r="BY328" s="3" t="str">
        <f t="shared" si="341"/>
        <v>Thu</v>
      </c>
      <c r="BZ328" s="20" t="str">
        <f t="shared" si="300"/>
        <v>Thu</v>
      </c>
      <c r="CA328" s="3">
        <f t="shared" si="342"/>
        <v>0</v>
      </c>
      <c r="CB328" s="24">
        <f t="shared" si="301"/>
        <v>0</v>
      </c>
      <c r="CD328" t="s">
        <v>800</v>
      </c>
      <c r="CE328" t="s">
        <v>566</v>
      </c>
      <c r="CF328" t="s">
        <v>801</v>
      </c>
      <c r="CI328" s="22">
        <f t="shared" si="312"/>
        <v>0</v>
      </c>
      <c r="CJ328" t="s">
        <v>297</v>
      </c>
      <c r="CK328" s="2">
        <v>113</v>
      </c>
      <c r="CL328" s="20" t="e">
        <f>#REF!</f>
        <v>#REF!</v>
      </c>
    </row>
    <row r="329" spans="1:90" ht="12.75" customHeight="1">
      <c r="A329" s="2">
        <f t="shared" si="309"/>
        <v>327</v>
      </c>
      <c r="B329" t="s">
        <v>691</v>
      </c>
      <c r="C329">
        <v>1880</v>
      </c>
      <c r="D329" s="3">
        <f t="shared" si="313"/>
        <v>7.75</v>
      </c>
      <c r="E329" s="3">
        <f t="shared" si="314"/>
        <v>7</v>
      </c>
      <c r="F329" s="3">
        <f t="shared" si="315"/>
        <v>10957</v>
      </c>
      <c r="G329">
        <v>11</v>
      </c>
      <c r="H329" s="3">
        <f t="shared" si="316"/>
        <v>310</v>
      </c>
      <c r="I329" s="3">
        <f t="shared" si="317"/>
        <v>-3</v>
      </c>
      <c r="J329" s="3">
        <f t="shared" si="318"/>
        <v>-1</v>
      </c>
      <c r="K329" s="3">
        <f t="shared" si="319"/>
        <v>-1</v>
      </c>
      <c r="L329" s="3">
        <f t="shared" si="320"/>
        <v>-1</v>
      </c>
      <c r="M329" s="3">
        <f t="shared" si="321"/>
        <v>0</v>
      </c>
      <c r="N329" s="3">
        <f t="shared" si="322"/>
        <v>304</v>
      </c>
      <c r="O329">
        <v>27</v>
      </c>
      <c r="P329" s="3">
        <f t="shared" si="296"/>
        <v>0</v>
      </c>
      <c r="Q329" s="3">
        <f t="shared" si="297"/>
        <v>331</v>
      </c>
      <c r="R329" s="3" t="b">
        <f t="shared" si="323"/>
        <v>1</v>
      </c>
      <c r="S329" s="3">
        <f t="shared" si="324"/>
        <v>1</v>
      </c>
      <c r="T329" s="3">
        <f t="shared" si="298"/>
        <v>11289</v>
      </c>
      <c r="U329" s="3">
        <f t="shared" si="325"/>
        <v>5</v>
      </c>
      <c r="V329" s="18" t="str">
        <f t="shared" si="326"/>
        <v>Sat</v>
      </c>
      <c r="W329" s="1" t="s">
        <v>6</v>
      </c>
      <c r="X329" s="3">
        <f t="shared" si="310"/>
        <v>4</v>
      </c>
      <c r="Y329" s="3">
        <f t="shared" si="311"/>
        <v>1</v>
      </c>
      <c r="Z329" s="3">
        <f t="shared" si="299"/>
        <v>-1</v>
      </c>
      <c r="AA329" s="3">
        <f t="shared" si="327"/>
        <v>11287</v>
      </c>
      <c r="AB329" t="s">
        <v>796</v>
      </c>
      <c r="AC329" t="s">
        <v>64</v>
      </c>
      <c r="AD329" s="26" t="s">
        <v>14</v>
      </c>
      <c r="AE329">
        <v>11</v>
      </c>
      <c r="AF329" t="s">
        <v>972</v>
      </c>
      <c r="AG329" s="27" t="s">
        <v>797</v>
      </c>
      <c r="AH329" t="s">
        <v>22</v>
      </c>
      <c r="AI329" t="s">
        <v>929</v>
      </c>
      <c r="AK329" t="s">
        <v>798</v>
      </c>
      <c r="AL329" t="s">
        <v>799</v>
      </c>
      <c r="AM329" t="s">
        <v>929</v>
      </c>
      <c r="AN329" s="26" t="s">
        <v>978</v>
      </c>
      <c r="AO329" s="26" t="s">
        <v>40</v>
      </c>
      <c r="AP329" s="26" t="str">
        <f t="shared" si="343"/>
        <v/>
      </c>
      <c r="AQ329" s="26">
        <f t="shared" si="344"/>
        <v>2</v>
      </c>
      <c r="AR329" s="26" t="str">
        <f t="shared" si="345"/>
        <v/>
      </c>
      <c r="AS329" s="26" t="str">
        <f t="shared" si="346"/>
        <v/>
      </c>
      <c r="AT329" s="26" t="str">
        <f t="shared" si="347"/>
        <v/>
      </c>
      <c r="AU329" s="26" t="str">
        <f t="shared" si="348"/>
        <v/>
      </c>
      <c r="AV329" s="26" t="str">
        <f t="shared" si="349"/>
        <v/>
      </c>
      <c r="AW329" s="26" t="str">
        <f t="shared" si="350"/>
        <v/>
      </c>
      <c r="AX329" s="26" t="str">
        <f t="shared" si="351"/>
        <v/>
      </c>
      <c r="AY329" s="26" t="str">
        <f t="shared" si="352"/>
        <v/>
      </c>
      <c r="AZ329" s="26" t="str">
        <f t="shared" si="353"/>
        <v/>
      </c>
      <c r="BA329" s="26" t="str">
        <f t="shared" si="354"/>
        <v/>
      </c>
      <c r="BB329" s="26" t="str">
        <f t="shared" si="355"/>
        <v/>
      </c>
      <c r="BC329" s="26" t="str">
        <f t="shared" si="356"/>
        <v/>
      </c>
      <c r="BD329" s="26" t="str">
        <f t="shared" si="357"/>
        <v/>
      </c>
      <c r="BE329" s="26">
        <f t="shared" si="358"/>
        <v>2</v>
      </c>
      <c r="BF329" s="2">
        <v>1880</v>
      </c>
      <c r="BG329" s="5">
        <f t="shared" si="304"/>
        <v>7.75</v>
      </c>
      <c r="BH329" s="5">
        <f t="shared" si="328"/>
        <v>7</v>
      </c>
      <c r="BI329" s="5">
        <f t="shared" si="305"/>
        <v>10957</v>
      </c>
      <c r="BJ329">
        <v>11</v>
      </c>
      <c r="BK329" s="4">
        <f t="shared" si="329"/>
        <v>310</v>
      </c>
      <c r="BL329" s="3">
        <f t="shared" si="330"/>
        <v>-3</v>
      </c>
      <c r="BM329" s="3">
        <f t="shared" si="331"/>
        <v>-1</v>
      </c>
      <c r="BN329" s="3">
        <f t="shared" si="332"/>
        <v>-1</v>
      </c>
      <c r="BO329" s="3">
        <f t="shared" si="333"/>
        <v>-1</v>
      </c>
      <c r="BP329" s="3">
        <f t="shared" si="334"/>
        <v>0</v>
      </c>
      <c r="BQ329" s="3">
        <f t="shared" si="335"/>
        <v>304</v>
      </c>
      <c r="BR329">
        <v>25</v>
      </c>
      <c r="BS329" s="3">
        <f t="shared" si="336"/>
        <v>329</v>
      </c>
      <c r="BT329" s="3">
        <f t="shared" si="306"/>
        <v>0</v>
      </c>
      <c r="BU329" s="3" t="b">
        <f t="shared" si="337"/>
        <v>1</v>
      </c>
      <c r="BV329" s="3">
        <f t="shared" si="338"/>
        <v>1</v>
      </c>
      <c r="BW329" s="3">
        <f t="shared" si="339"/>
        <v>11287</v>
      </c>
      <c r="BX329" s="3">
        <f t="shared" si="340"/>
        <v>3</v>
      </c>
      <c r="BY329" s="3" t="str">
        <f t="shared" si="341"/>
        <v>Thu</v>
      </c>
      <c r="BZ329" s="20" t="str">
        <f t="shared" si="300"/>
        <v>Thu</v>
      </c>
      <c r="CA329" s="3">
        <f t="shared" si="342"/>
        <v>0</v>
      </c>
      <c r="CB329" s="24">
        <f t="shared" si="301"/>
        <v>0</v>
      </c>
      <c r="CD329" t="s">
        <v>800</v>
      </c>
      <c r="CE329" t="s">
        <v>566</v>
      </c>
      <c r="CF329" t="s">
        <v>801</v>
      </c>
      <c r="CI329" s="22">
        <f t="shared" si="312"/>
        <v>0</v>
      </c>
      <c r="CJ329" t="s">
        <v>297</v>
      </c>
      <c r="CK329" s="2">
        <v>113</v>
      </c>
      <c r="CL329" s="20" t="e">
        <f>#REF!</f>
        <v>#REF!</v>
      </c>
    </row>
    <row r="330" spans="1:90" ht="12.75" customHeight="1">
      <c r="A330" s="2">
        <f t="shared" si="309"/>
        <v>328</v>
      </c>
      <c r="B330" t="s">
        <v>691</v>
      </c>
      <c r="C330">
        <v>1880</v>
      </c>
      <c r="D330" s="3">
        <f t="shared" si="313"/>
        <v>7.75</v>
      </c>
      <c r="E330" s="3">
        <f t="shared" si="314"/>
        <v>7</v>
      </c>
      <c r="F330" s="3">
        <f t="shared" si="315"/>
        <v>10957</v>
      </c>
      <c r="G330">
        <v>11</v>
      </c>
      <c r="H330" s="3">
        <f t="shared" si="316"/>
        <v>310</v>
      </c>
      <c r="I330" s="3">
        <f t="shared" si="317"/>
        <v>-3</v>
      </c>
      <c r="J330" s="3">
        <f t="shared" si="318"/>
        <v>-1</v>
      </c>
      <c r="K330" s="3">
        <f t="shared" si="319"/>
        <v>-1</v>
      </c>
      <c r="L330" s="3">
        <f t="shared" si="320"/>
        <v>-1</v>
      </c>
      <c r="M330" s="3">
        <f t="shared" si="321"/>
        <v>0</v>
      </c>
      <c r="N330" s="3">
        <f t="shared" si="322"/>
        <v>304</v>
      </c>
      <c r="O330">
        <v>27</v>
      </c>
      <c r="P330" s="3">
        <f t="shared" si="296"/>
        <v>0</v>
      </c>
      <c r="Q330" s="3">
        <f t="shared" si="297"/>
        <v>331</v>
      </c>
      <c r="R330" s="3" t="b">
        <f t="shared" si="323"/>
        <v>1</v>
      </c>
      <c r="S330" s="3">
        <f t="shared" si="324"/>
        <v>1</v>
      </c>
      <c r="T330" s="3">
        <f t="shared" si="298"/>
        <v>11289</v>
      </c>
      <c r="U330" s="3">
        <f t="shared" si="325"/>
        <v>5</v>
      </c>
      <c r="V330" s="18" t="str">
        <f t="shared" si="326"/>
        <v>Sat</v>
      </c>
      <c r="W330" s="1" t="s">
        <v>6</v>
      </c>
      <c r="X330" s="3">
        <f t="shared" si="310"/>
        <v>4</v>
      </c>
      <c r="Y330" s="3">
        <f t="shared" si="311"/>
        <v>1</v>
      </c>
      <c r="Z330" s="3">
        <f t="shared" si="299"/>
        <v>-1</v>
      </c>
      <c r="AA330" s="3">
        <f t="shared" si="327"/>
        <v>11287</v>
      </c>
      <c r="AB330" t="s">
        <v>295</v>
      </c>
      <c r="AC330" t="s">
        <v>96</v>
      </c>
      <c r="AD330" s="26" t="s">
        <v>14</v>
      </c>
      <c r="AE330">
        <v>10</v>
      </c>
      <c r="AF330" t="s">
        <v>972</v>
      </c>
      <c r="AG330" s="27" t="s">
        <v>797</v>
      </c>
      <c r="AH330" t="s">
        <v>22</v>
      </c>
      <c r="AI330" t="s">
        <v>929</v>
      </c>
      <c r="AK330" t="s">
        <v>798</v>
      </c>
      <c r="AL330" t="s">
        <v>799</v>
      </c>
      <c r="AM330" t="s">
        <v>929</v>
      </c>
      <c r="AN330" s="26" t="s">
        <v>978</v>
      </c>
      <c r="AO330" s="26" t="s">
        <v>40</v>
      </c>
      <c r="AP330" s="26" t="str">
        <f t="shared" si="343"/>
        <v/>
      </c>
      <c r="AQ330" s="26">
        <f t="shared" si="344"/>
        <v>2</v>
      </c>
      <c r="AR330" s="26" t="str">
        <f t="shared" si="345"/>
        <v/>
      </c>
      <c r="AS330" s="26" t="str">
        <f t="shared" si="346"/>
        <v/>
      </c>
      <c r="AT330" s="26" t="str">
        <f t="shared" si="347"/>
        <v/>
      </c>
      <c r="AU330" s="26" t="str">
        <f t="shared" si="348"/>
        <v/>
      </c>
      <c r="AV330" s="26" t="str">
        <f t="shared" si="349"/>
        <v/>
      </c>
      <c r="AW330" s="26" t="str">
        <f t="shared" si="350"/>
        <v/>
      </c>
      <c r="AX330" s="26" t="str">
        <f t="shared" si="351"/>
        <v/>
      </c>
      <c r="AY330" s="26" t="str">
        <f t="shared" si="352"/>
        <v/>
      </c>
      <c r="AZ330" s="26" t="str">
        <f t="shared" si="353"/>
        <v/>
      </c>
      <c r="BA330" s="26" t="str">
        <f t="shared" si="354"/>
        <v/>
      </c>
      <c r="BB330" s="26" t="str">
        <f t="shared" si="355"/>
        <v/>
      </c>
      <c r="BC330" s="26" t="str">
        <f t="shared" si="356"/>
        <v/>
      </c>
      <c r="BD330" s="26" t="str">
        <f t="shared" si="357"/>
        <v/>
      </c>
      <c r="BE330" s="26">
        <f t="shared" si="358"/>
        <v>2</v>
      </c>
      <c r="BF330" s="2">
        <v>1880</v>
      </c>
      <c r="BG330" s="5">
        <f t="shared" si="304"/>
        <v>7.75</v>
      </c>
      <c r="BH330" s="5">
        <f t="shared" si="328"/>
        <v>7</v>
      </c>
      <c r="BI330" s="5">
        <f t="shared" si="305"/>
        <v>10957</v>
      </c>
      <c r="BJ330">
        <v>11</v>
      </c>
      <c r="BK330" s="4">
        <f t="shared" si="329"/>
        <v>310</v>
      </c>
      <c r="BL330" s="3">
        <f t="shared" si="330"/>
        <v>-3</v>
      </c>
      <c r="BM330" s="3">
        <f t="shared" si="331"/>
        <v>-1</v>
      </c>
      <c r="BN330" s="3">
        <f t="shared" si="332"/>
        <v>-1</v>
      </c>
      <c r="BO330" s="3">
        <f t="shared" si="333"/>
        <v>-1</v>
      </c>
      <c r="BP330" s="3">
        <f t="shared" si="334"/>
        <v>0</v>
      </c>
      <c r="BQ330" s="3">
        <f t="shared" si="335"/>
        <v>304</v>
      </c>
      <c r="BR330">
        <v>25</v>
      </c>
      <c r="BS330" s="3">
        <f t="shared" si="336"/>
        <v>329</v>
      </c>
      <c r="BT330" s="3">
        <f t="shared" si="306"/>
        <v>0</v>
      </c>
      <c r="BU330" s="3" t="b">
        <f t="shared" si="337"/>
        <v>1</v>
      </c>
      <c r="BV330" s="3">
        <f t="shared" si="338"/>
        <v>1</v>
      </c>
      <c r="BW330" s="3">
        <f t="shared" si="339"/>
        <v>11287</v>
      </c>
      <c r="BX330" s="3">
        <f t="shared" si="340"/>
        <v>3</v>
      </c>
      <c r="BY330" s="3" t="str">
        <f t="shared" si="341"/>
        <v>Thu</v>
      </c>
      <c r="BZ330" s="20" t="str">
        <f t="shared" si="300"/>
        <v>Thu</v>
      </c>
      <c r="CA330" s="3">
        <f t="shared" si="342"/>
        <v>0</v>
      </c>
      <c r="CB330" s="24">
        <f t="shared" si="301"/>
        <v>0</v>
      </c>
      <c r="CD330" t="s">
        <v>800</v>
      </c>
      <c r="CE330" t="s">
        <v>566</v>
      </c>
      <c r="CF330" t="s">
        <v>801</v>
      </c>
      <c r="CI330" s="22">
        <f t="shared" si="312"/>
        <v>0</v>
      </c>
      <c r="CJ330" t="s">
        <v>297</v>
      </c>
      <c r="CK330" s="2">
        <v>113</v>
      </c>
      <c r="CL330" s="20" t="e">
        <f>#REF!</f>
        <v>#REF!</v>
      </c>
    </row>
    <row r="331" spans="1:90" ht="12.75" customHeight="1">
      <c r="A331" s="2">
        <f t="shared" si="309"/>
        <v>329</v>
      </c>
      <c r="B331" t="s">
        <v>691</v>
      </c>
      <c r="C331">
        <v>1880</v>
      </c>
      <c r="D331" s="3">
        <f t="shared" si="313"/>
        <v>7.75</v>
      </c>
      <c r="E331" s="3">
        <f t="shared" si="314"/>
        <v>7</v>
      </c>
      <c r="F331" s="3">
        <f t="shared" si="315"/>
        <v>10957</v>
      </c>
      <c r="G331">
        <v>11</v>
      </c>
      <c r="H331" s="3">
        <f t="shared" si="316"/>
        <v>310</v>
      </c>
      <c r="I331" s="3">
        <f t="shared" si="317"/>
        <v>-3</v>
      </c>
      <c r="J331" s="3">
        <f t="shared" si="318"/>
        <v>-1</v>
      </c>
      <c r="K331" s="3">
        <f t="shared" si="319"/>
        <v>-1</v>
      </c>
      <c r="L331" s="3">
        <f t="shared" si="320"/>
        <v>-1</v>
      </c>
      <c r="M331" s="3">
        <f t="shared" si="321"/>
        <v>0</v>
      </c>
      <c r="N331" s="3">
        <f t="shared" si="322"/>
        <v>304</v>
      </c>
      <c r="O331">
        <v>27</v>
      </c>
      <c r="P331" s="3">
        <f t="shared" si="296"/>
        <v>0</v>
      </c>
      <c r="Q331" s="3">
        <f t="shared" si="297"/>
        <v>331</v>
      </c>
      <c r="R331" s="3" t="b">
        <f t="shared" si="323"/>
        <v>1</v>
      </c>
      <c r="S331" s="3">
        <f t="shared" si="324"/>
        <v>1</v>
      </c>
      <c r="T331" s="3">
        <f t="shared" si="298"/>
        <v>11289</v>
      </c>
      <c r="U331" s="3">
        <f t="shared" si="325"/>
        <v>5</v>
      </c>
      <c r="V331" s="18" t="str">
        <f t="shared" si="326"/>
        <v>Sat</v>
      </c>
      <c r="W331" s="1" t="s">
        <v>6</v>
      </c>
      <c r="X331" s="3">
        <f t="shared" si="310"/>
        <v>4</v>
      </c>
      <c r="Y331" s="3">
        <f t="shared" si="311"/>
        <v>1</v>
      </c>
      <c r="Z331" s="3">
        <f t="shared" si="299"/>
        <v>-1</v>
      </c>
      <c r="AA331" s="3">
        <f t="shared" si="327"/>
        <v>11287</v>
      </c>
      <c r="AB331" t="s">
        <v>93</v>
      </c>
      <c r="AC331" t="s">
        <v>34</v>
      </c>
      <c r="AD331" s="26" t="s">
        <v>14</v>
      </c>
      <c r="AE331">
        <v>14</v>
      </c>
      <c r="AF331" t="s">
        <v>972</v>
      </c>
      <c r="AG331" s="27" t="s">
        <v>797</v>
      </c>
      <c r="AH331" t="s">
        <v>22</v>
      </c>
      <c r="AI331" t="s">
        <v>929</v>
      </c>
      <c r="AK331" t="s">
        <v>798</v>
      </c>
      <c r="AL331" t="s">
        <v>799</v>
      </c>
      <c r="AM331" t="s">
        <v>929</v>
      </c>
      <c r="AN331" s="26" t="s">
        <v>978</v>
      </c>
      <c r="AO331" s="26" t="s">
        <v>40</v>
      </c>
      <c r="AP331" s="26" t="str">
        <f t="shared" si="343"/>
        <v/>
      </c>
      <c r="AQ331" s="26">
        <f t="shared" si="344"/>
        <v>2</v>
      </c>
      <c r="AR331" s="26" t="str">
        <f t="shared" si="345"/>
        <v/>
      </c>
      <c r="AS331" s="26" t="str">
        <f t="shared" si="346"/>
        <v/>
      </c>
      <c r="AT331" s="26" t="str">
        <f t="shared" si="347"/>
        <v/>
      </c>
      <c r="AU331" s="26" t="str">
        <f t="shared" si="348"/>
        <v/>
      </c>
      <c r="AV331" s="26" t="str">
        <f t="shared" si="349"/>
        <v/>
      </c>
      <c r="AW331" s="26" t="str">
        <f t="shared" si="350"/>
        <v/>
      </c>
      <c r="AX331" s="26" t="str">
        <f t="shared" si="351"/>
        <v/>
      </c>
      <c r="AY331" s="26" t="str">
        <f t="shared" si="352"/>
        <v/>
      </c>
      <c r="AZ331" s="26" t="str">
        <f t="shared" si="353"/>
        <v/>
      </c>
      <c r="BA331" s="26" t="str">
        <f t="shared" si="354"/>
        <v/>
      </c>
      <c r="BB331" s="26" t="str">
        <f t="shared" si="355"/>
        <v/>
      </c>
      <c r="BC331" s="26" t="str">
        <f t="shared" si="356"/>
        <v/>
      </c>
      <c r="BD331" s="26" t="str">
        <f t="shared" si="357"/>
        <v/>
      </c>
      <c r="BE331" s="26">
        <f t="shared" si="358"/>
        <v>2</v>
      </c>
      <c r="BF331" s="2">
        <v>1880</v>
      </c>
      <c r="BG331" s="5">
        <f t="shared" si="304"/>
        <v>7.75</v>
      </c>
      <c r="BH331" s="5">
        <f t="shared" si="328"/>
        <v>7</v>
      </c>
      <c r="BI331" s="5">
        <f t="shared" si="305"/>
        <v>10957</v>
      </c>
      <c r="BJ331">
        <v>11</v>
      </c>
      <c r="BK331" s="4">
        <f t="shared" si="329"/>
        <v>310</v>
      </c>
      <c r="BL331" s="3">
        <f t="shared" si="330"/>
        <v>-3</v>
      </c>
      <c r="BM331" s="3">
        <f t="shared" si="331"/>
        <v>-1</v>
      </c>
      <c r="BN331" s="3">
        <f t="shared" si="332"/>
        <v>-1</v>
      </c>
      <c r="BO331" s="3">
        <f t="shared" si="333"/>
        <v>-1</v>
      </c>
      <c r="BP331" s="3">
        <f t="shared" si="334"/>
        <v>0</v>
      </c>
      <c r="BQ331" s="3">
        <f t="shared" si="335"/>
        <v>304</v>
      </c>
      <c r="BR331">
        <v>25</v>
      </c>
      <c r="BS331" s="3">
        <f t="shared" si="336"/>
        <v>329</v>
      </c>
      <c r="BT331" s="3">
        <f t="shared" si="306"/>
        <v>0</v>
      </c>
      <c r="BU331" s="3" t="b">
        <f t="shared" si="337"/>
        <v>1</v>
      </c>
      <c r="BV331" s="3">
        <f t="shared" si="338"/>
        <v>1</v>
      </c>
      <c r="BW331" s="3">
        <f t="shared" si="339"/>
        <v>11287</v>
      </c>
      <c r="BX331" s="3">
        <f t="shared" si="340"/>
        <v>3</v>
      </c>
      <c r="BY331" s="3" t="str">
        <f t="shared" si="341"/>
        <v>Thu</v>
      </c>
      <c r="BZ331" s="20" t="str">
        <f t="shared" si="300"/>
        <v>Thu</v>
      </c>
      <c r="CA331" s="3">
        <f t="shared" si="342"/>
        <v>0</v>
      </c>
      <c r="CB331" s="24">
        <f t="shared" si="301"/>
        <v>0</v>
      </c>
      <c r="CD331" t="s">
        <v>800</v>
      </c>
      <c r="CE331" t="s">
        <v>566</v>
      </c>
      <c r="CF331" t="s">
        <v>801</v>
      </c>
      <c r="CI331" s="22">
        <f t="shared" si="312"/>
        <v>0</v>
      </c>
      <c r="CJ331" t="s">
        <v>297</v>
      </c>
      <c r="CK331" s="2">
        <v>113</v>
      </c>
      <c r="CL331" s="20" t="e">
        <f>#REF!</f>
        <v>#REF!</v>
      </c>
    </row>
    <row r="332" spans="1:90" ht="12.75" customHeight="1">
      <c r="A332" s="2">
        <f t="shared" si="309"/>
        <v>330</v>
      </c>
      <c r="B332" t="s">
        <v>691</v>
      </c>
      <c r="C332">
        <v>1880</v>
      </c>
      <c r="D332" s="3">
        <f t="shared" si="313"/>
        <v>7.75</v>
      </c>
      <c r="E332" s="3">
        <f t="shared" si="314"/>
        <v>7</v>
      </c>
      <c r="F332" s="3">
        <f t="shared" si="315"/>
        <v>10957</v>
      </c>
      <c r="G332">
        <v>12</v>
      </c>
      <c r="H332" s="3">
        <f t="shared" si="316"/>
        <v>341</v>
      </c>
      <c r="I332" s="3">
        <f t="shared" si="317"/>
        <v>-3</v>
      </c>
      <c r="J332" s="3">
        <f t="shared" si="318"/>
        <v>-1</v>
      </c>
      <c r="K332" s="3">
        <f t="shared" si="319"/>
        <v>-1</v>
      </c>
      <c r="L332" s="3">
        <f t="shared" si="320"/>
        <v>-1</v>
      </c>
      <c r="M332" s="3">
        <f t="shared" si="321"/>
        <v>-1</v>
      </c>
      <c r="N332" s="3">
        <f t="shared" si="322"/>
        <v>334</v>
      </c>
      <c r="O332">
        <v>4</v>
      </c>
      <c r="P332" s="3">
        <f t="shared" si="296"/>
        <v>0</v>
      </c>
      <c r="Q332" s="3">
        <f t="shared" si="297"/>
        <v>338</v>
      </c>
      <c r="R332" s="3" t="b">
        <f t="shared" si="323"/>
        <v>1</v>
      </c>
      <c r="S332" s="3">
        <f t="shared" si="324"/>
        <v>1</v>
      </c>
      <c r="T332" s="3">
        <f t="shared" si="298"/>
        <v>11296</v>
      </c>
      <c r="U332" s="3">
        <f t="shared" si="325"/>
        <v>5</v>
      </c>
      <c r="V332" s="18" t="str">
        <f t="shared" si="326"/>
        <v>Sat</v>
      </c>
      <c r="W332" s="1" t="s">
        <v>5</v>
      </c>
      <c r="X332" s="3">
        <f t="shared" si="310"/>
        <v>13</v>
      </c>
      <c r="Y332" s="3">
        <f t="shared" si="311"/>
        <v>4</v>
      </c>
      <c r="Z332" s="3">
        <f t="shared" si="299"/>
        <v>-1</v>
      </c>
      <c r="AA332" s="3">
        <f t="shared" si="327"/>
        <v>11291</v>
      </c>
      <c r="AB332" t="s">
        <v>802</v>
      </c>
      <c r="AC332" t="s">
        <v>47</v>
      </c>
      <c r="AD332" s="26" t="s">
        <v>14</v>
      </c>
      <c r="AE332">
        <v>9</v>
      </c>
      <c r="AF332" t="s">
        <v>972</v>
      </c>
      <c r="AH332" t="s">
        <v>22</v>
      </c>
      <c r="AI332" t="s">
        <v>929</v>
      </c>
      <c r="AK332" t="s">
        <v>803</v>
      </c>
      <c r="AL332" t="s">
        <v>110</v>
      </c>
      <c r="AM332" t="s">
        <v>929</v>
      </c>
      <c r="AN332" s="26" t="s">
        <v>978</v>
      </c>
      <c r="AO332" s="26" t="s">
        <v>40</v>
      </c>
      <c r="AP332" s="26" t="str">
        <f t="shared" si="343"/>
        <v/>
      </c>
      <c r="AQ332" s="26">
        <f t="shared" si="344"/>
        <v>2</v>
      </c>
      <c r="AR332" s="26" t="str">
        <f t="shared" si="345"/>
        <v/>
      </c>
      <c r="AS332" s="26" t="str">
        <f t="shared" si="346"/>
        <v/>
      </c>
      <c r="AT332" s="26" t="str">
        <f t="shared" si="347"/>
        <v/>
      </c>
      <c r="AU332" s="26" t="str">
        <f t="shared" si="348"/>
        <v/>
      </c>
      <c r="AV332" s="26" t="str">
        <f t="shared" si="349"/>
        <v/>
      </c>
      <c r="AW332" s="26" t="str">
        <f t="shared" si="350"/>
        <v/>
      </c>
      <c r="AX332" s="26" t="str">
        <f t="shared" si="351"/>
        <v/>
      </c>
      <c r="AY332" s="26" t="str">
        <f t="shared" si="352"/>
        <v/>
      </c>
      <c r="AZ332" s="26" t="str">
        <f t="shared" si="353"/>
        <v/>
      </c>
      <c r="BA332" s="26" t="str">
        <f t="shared" si="354"/>
        <v/>
      </c>
      <c r="BB332" s="26" t="str">
        <f t="shared" si="355"/>
        <v/>
      </c>
      <c r="BC332" s="26" t="str">
        <f t="shared" si="356"/>
        <v/>
      </c>
      <c r="BD332" s="26" t="str">
        <f t="shared" si="357"/>
        <v/>
      </c>
      <c r="BE332" s="26">
        <f t="shared" si="358"/>
        <v>2</v>
      </c>
      <c r="BF332" s="2">
        <v>1880</v>
      </c>
      <c r="BG332" s="5">
        <f t="shared" si="304"/>
        <v>7.75</v>
      </c>
      <c r="BH332" s="5">
        <f t="shared" si="328"/>
        <v>7</v>
      </c>
      <c r="BI332" s="5">
        <f t="shared" si="305"/>
        <v>10957</v>
      </c>
      <c r="BJ332">
        <v>11</v>
      </c>
      <c r="BK332" s="4">
        <f t="shared" si="329"/>
        <v>310</v>
      </c>
      <c r="BL332" s="3">
        <f t="shared" si="330"/>
        <v>-3</v>
      </c>
      <c r="BM332" s="3">
        <f t="shared" si="331"/>
        <v>-1</v>
      </c>
      <c r="BN332" s="3">
        <f t="shared" si="332"/>
        <v>-1</v>
      </c>
      <c r="BO332" s="3">
        <f t="shared" si="333"/>
        <v>-1</v>
      </c>
      <c r="BP332" s="3">
        <f t="shared" si="334"/>
        <v>0</v>
      </c>
      <c r="BQ332" s="3">
        <f t="shared" si="335"/>
        <v>304</v>
      </c>
      <c r="BR332">
        <v>27</v>
      </c>
      <c r="BS332" s="3">
        <f t="shared" si="336"/>
        <v>331</v>
      </c>
      <c r="BT332" s="3">
        <f t="shared" si="306"/>
        <v>0</v>
      </c>
      <c r="BU332" s="3" t="b">
        <f t="shared" si="337"/>
        <v>1</v>
      </c>
      <c r="BV332" s="3">
        <f t="shared" si="338"/>
        <v>1</v>
      </c>
      <c r="BW332" s="3">
        <f t="shared" si="339"/>
        <v>11289</v>
      </c>
      <c r="BX332" s="3">
        <f t="shared" si="340"/>
        <v>5</v>
      </c>
      <c r="BY332" s="3" t="str">
        <f t="shared" si="341"/>
        <v>Sat</v>
      </c>
      <c r="BZ332" s="20" t="str">
        <f t="shared" si="300"/>
        <v>Sat</v>
      </c>
      <c r="CA332" s="3">
        <f t="shared" si="342"/>
        <v>2</v>
      </c>
      <c r="CB332" s="24">
        <f t="shared" si="301"/>
        <v>2</v>
      </c>
      <c r="CD332" t="s">
        <v>503</v>
      </c>
      <c r="CE332" t="s">
        <v>804</v>
      </c>
      <c r="CF332" t="s">
        <v>805</v>
      </c>
      <c r="CI332" s="22">
        <f t="shared" si="312"/>
        <v>0</v>
      </c>
      <c r="CJ332" t="s">
        <v>297</v>
      </c>
      <c r="CK332" s="2">
        <v>114</v>
      </c>
      <c r="CL332" s="20" t="e">
        <f>#REF!</f>
        <v>#REF!</v>
      </c>
    </row>
    <row r="333" spans="1:90" ht="12.75" customHeight="1">
      <c r="A333" s="2">
        <f t="shared" si="309"/>
        <v>331</v>
      </c>
      <c r="B333" t="s">
        <v>691</v>
      </c>
      <c r="C333">
        <v>1880</v>
      </c>
      <c r="D333" s="3">
        <f t="shared" si="313"/>
        <v>7.75</v>
      </c>
      <c r="E333" s="3">
        <f t="shared" si="314"/>
        <v>7</v>
      </c>
      <c r="F333" s="3">
        <f t="shared" si="315"/>
        <v>10957</v>
      </c>
      <c r="G333">
        <v>12</v>
      </c>
      <c r="H333" s="3">
        <f t="shared" si="316"/>
        <v>341</v>
      </c>
      <c r="I333" s="3">
        <f t="shared" si="317"/>
        <v>-3</v>
      </c>
      <c r="J333" s="3">
        <f t="shared" si="318"/>
        <v>-1</v>
      </c>
      <c r="K333" s="3">
        <f t="shared" si="319"/>
        <v>-1</v>
      </c>
      <c r="L333" s="3">
        <f t="shared" si="320"/>
        <v>-1</v>
      </c>
      <c r="M333" s="3">
        <f t="shared" si="321"/>
        <v>-1</v>
      </c>
      <c r="N333" s="3">
        <f t="shared" si="322"/>
        <v>334</v>
      </c>
      <c r="O333">
        <v>4</v>
      </c>
      <c r="P333" s="3">
        <f t="shared" si="296"/>
        <v>0</v>
      </c>
      <c r="Q333" s="3">
        <f t="shared" si="297"/>
        <v>338</v>
      </c>
      <c r="R333" s="3" t="b">
        <f t="shared" si="323"/>
        <v>1</v>
      </c>
      <c r="S333" s="3">
        <f t="shared" si="324"/>
        <v>1</v>
      </c>
      <c r="T333" s="3">
        <f t="shared" si="298"/>
        <v>11296</v>
      </c>
      <c r="U333" s="3">
        <f t="shared" si="325"/>
        <v>5</v>
      </c>
      <c r="V333" s="18" t="str">
        <f t="shared" si="326"/>
        <v>Sat</v>
      </c>
      <c r="W333" s="1" t="s">
        <v>5</v>
      </c>
      <c r="X333" s="3">
        <f t="shared" si="310"/>
        <v>13</v>
      </c>
      <c r="Y333" s="3">
        <f t="shared" si="311"/>
        <v>4</v>
      </c>
      <c r="Z333" s="3">
        <f t="shared" si="299"/>
        <v>-1</v>
      </c>
      <c r="AA333" s="3">
        <f t="shared" si="327"/>
        <v>11291</v>
      </c>
      <c r="AB333" t="s">
        <v>463</v>
      </c>
      <c r="AC333" t="s">
        <v>47</v>
      </c>
      <c r="AD333" s="26" t="s">
        <v>14</v>
      </c>
      <c r="AE333">
        <v>11</v>
      </c>
      <c r="AF333" t="s">
        <v>972</v>
      </c>
      <c r="AH333" t="s">
        <v>22</v>
      </c>
      <c r="AI333" t="s">
        <v>929</v>
      </c>
      <c r="AK333" t="s">
        <v>803</v>
      </c>
      <c r="AL333" t="s">
        <v>110</v>
      </c>
      <c r="AM333" t="s">
        <v>929</v>
      </c>
      <c r="AN333" s="26" t="s">
        <v>978</v>
      </c>
      <c r="AO333" s="26" t="s">
        <v>40</v>
      </c>
      <c r="AP333" s="26" t="str">
        <f t="shared" si="343"/>
        <v/>
      </c>
      <c r="AQ333" s="26">
        <f t="shared" si="344"/>
        <v>2</v>
      </c>
      <c r="AR333" s="26" t="str">
        <f t="shared" si="345"/>
        <v/>
      </c>
      <c r="AS333" s="26" t="str">
        <f t="shared" si="346"/>
        <v/>
      </c>
      <c r="AT333" s="26" t="str">
        <f t="shared" si="347"/>
        <v/>
      </c>
      <c r="AU333" s="26" t="str">
        <f t="shared" si="348"/>
        <v/>
      </c>
      <c r="AV333" s="26" t="str">
        <f t="shared" si="349"/>
        <v/>
      </c>
      <c r="AW333" s="26" t="str">
        <f t="shared" si="350"/>
        <v/>
      </c>
      <c r="AX333" s="26" t="str">
        <f t="shared" si="351"/>
        <v/>
      </c>
      <c r="AY333" s="26" t="str">
        <f t="shared" si="352"/>
        <v/>
      </c>
      <c r="AZ333" s="26" t="str">
        <f t="shared" si="353"/>
        <v/>
      </c>
      <c r="BA333" s="26" t="str">
        <f t="shared" si="354"/>
        <v/>
      </c>
      <c r="BB333" s="26" t="str">
        <f t="shared" si="355"/>
        <v/>
      </c>
      <c r="BC333" s="26" t="str">
        <f t="shared" si="356"/>
        <v/>
      </c>
      <c r="BD333" s="26" t="str">
        <f t="shared" si="357"/>
        <v/>
      </c>
      <c r="BE333" s="26">
        <f t="shared" si="358"/>
        <v>2</v>
      </c>
      <c r="BF333" s="2">
        <v>1880</v>
      </c>
      <c r="BG333" s="5">
        <f t="shared" si="304"/>
        <v>7.75</v>
      </c>
      <c r="BH333" s="5">
        <f t="shared" si="328"/>
        <v>7</v>
      </c>
      <c r="BI333" s="5">
        <f t="shared" si="305"/>
        <v>10957</v>
      </c>
      <c r="BJ333">
        <v>11</v>
      </c>
      <c r="BK333" s="4">
        <f t="shared" si="329"/>
        <v>310</v>
      </c>
      <c r="BL333" s="3">
        <f t="shared" si="330"/>
        <v>-3</v>
      </c>
      <c r="BM333" s="3">
        <f t="shared" si="331"/>
        <v>-1</v>
      </c>
      <c r="BN333" s="3">
        <f t="shared" si="332"/>
        <v>-1</v>
      </c>
      <c r="BO333" s="3">
        <f t="shared" si="333"/>
        <v>-1</v>
      </c>
      <c r="BP333" s="3">
        <f t="shared" si="334"/>
        <v>0</v>
      </c>
      <c r="BQ333" s="3">
        <f t="shared" si="335"/>
        <v>304</v>
      </c>
      <c r="BR333">
        <v>27</v>
      </c>
      <c r="BS333" s="3">
        <f t="shared" si="336"/>
        <v>331</v>
      </c>
      <c r="BT333" s="3">
        <f t="shared" si="306"/>
        <v>0</v>
      </c>
      <c r="BU333" s="3" t="b">
        <f t="shared" si="337"/>
        <v>1</v>
      </c>
      <c r="BV333" s="3">
        <f t="shared" si="338"/>
        <v>1</v>
      </c>
      <c r="BW333" s="3">
        <f t="shared" si="339"/>
        <v>11289</v>
      </c>
      <c r="BX333" s="3">
        <f t="shared" si="340"/>
        <v>5</v>
      </c>
      <c r="BY333" s="3" t="str">
        <f t="shared" si="341"/>
        <v>Sat</v>
      </c>
      <c r="BZ333" s="20" t="str">
        <f t="shared" si="300"/>
        <v>Sat</v>
      </c>
      <c r="CA333" s="3">
        <f t="shared" si="342"/>
        <v>2</v>
      </c>
      <c r="CB333" s="24">
        <f t="shared" si="301"/>
        <v>2</v>
      </c>
      <c r="CD333" t="s">
        <v>503</v>
      </c>
      <c r="CE333" t="s">
        <v>804</v>
      </c>
      <c r="CF333" t="s">
        <v>805</v>
      </c>
      <c r="CI333" s="22">
        <f t="shared" si="312"/>
        <v>0</v>
      </c>
      <c r="CJ333" t="s">
        <v>297</v>
      </c>
      <c r="CK333" s="2">
        <v>114</v>
      </c>
      <c r="CL333" s="20" t="e">
        <f>#REF!</f>
        <v>#REF!</v>
      </c>
    </row>
    <row r="334" spans="1:90" ht="12.75" customHeight="1">
      <c r="A334" s="2">
        <f t="shared" si="309"/>
        <v>332</v>
      </c>
      <c r="B334" t="s">
        <v>691</v>
      </c>
      <c r="C334">
        <v>1880</v>
      </c>
      <c r="D334" s="3">
        <f t="shared" si="313"/>
        <v>7.75</v>
      </c>
      <c r="E334" s="3">
        <f t="shared" si="314"/>
        <v>7</v>
      </c>
      <c r="F334" s="3">
        <f t="shared" si="315"/>
        <v>10957</v>
      </c>
      <c r="G334">
        <v>12</v>
      </c>
      <c r="H334" s="3">
        <f t="shared" si="316"/>
        <v>341</v>
      </c>
      <c r="I334" s="3">
        <f t="shared" si="317"/>
        <v>-3</v>
      </c>
      <c r="J334" s="3">
        <f t="shared" si="318"/>
        <v>-1</v>
      </c>
      <c r="K334" s="3">
        <f t="shared" si="319"/>
        <v>-1</v>
      </c>
      <c r="L334" s="3">
        <f t="shared" si="320"/>
        <v>-1</v>
      </c>
      <c r="M334" s="3">
        <f t="shared" si="321"/>
        <v>-1</v>
      </c>
      <c r="N334" s="3">
        <f t="shared" si="322"/>
        <v>334</v>
      </c>
      <c r="O334">
        <v>4</v>
      </c>
      <c r="P334" s="3">
        <f t="shared" si="296"/>
        <v>0</v>
      </c>
      <c r="Q334" s="3">
        <f t="shared" si="297"/>
        <v>338</v>
      </c>
      <c r="R334" s="3" t="b">
        <f t="shared" si="323"/>
        <v>1</v>
      </c>
      <c r="S334" s="3">
        <f t="shared" si="324"/>
        <v>1</v>
      </c>
      <c r="T334" s="3">
        <f t="shared" si="298"/>
        <v>11296</v>
      </c>
      <c r="U334" s="3">
        <f t="shared" si="325"/>
        <v>5</v>
      </c>
      <c r="V334" s="18" t="str">
        <f t="shared" si="326"/>
        <v>Sat</v>
      </c>
      <c r="W334" s="1" t="s">
        <v>5</v>
      </c>
      <c r="X334" s="3">
        <f t="shared" si="310"/>
        <v>13</v>
      </c>
      <c r="Y334" s="3">
        <f t="shared" si="311"/>
        <v>4</v>
      </c>
      <c r="Z334" s="3">
        <f t="shared" si="299"/>
        <v>-1</v>
      </c>
      <c r="AA334" s="3">
        <f t="shared" si="327"/>
        <v>11291</v>
      </c>
      <c r="AB334" t="s">
        <v>68</v>
      </c>
      <c r="AC334" t="s">
        <v>164</v>
      </c>
      <c r="AD334" s="26" t="s">
        <v>14</v>
      </c>
      <c r="AE334">
        <v>10</v>
      </c>
      <c r="AF334" t="s">
        <v>972</v>
      </c>
      <c r="AH334" t="s">
        <v>22</v>
      </c>
      <c r="AI334" t="s">
        <v>929</v>
      </c>
      <c r="AK334" t="s">
        <v>803</v>
      </c>
      <c r="AL334" t="s">
        <v>110</v>
      </c>
      <c r="AM334" t="s">
        <v>929</v>
      </c>
      <c r="AN334" s="26" t="s">
        <v>978</v>
      </c>
      <c r="AO334" s="26" t="s">
        <v>40</v>
      </c>
      <c r="AP334" s="26" t="str">
        <f t="shared" si="343"/>
        <v/>
      </c>
      <c r="AQ334" s="26">
        <f t="shared" si="344"/>
        <v>2</v>
      </c>
      <c r="AR334" s="26" t="str">
        <f t="shared" si="345"/>
        <v/>
      </c>
      <c r="AS334" s="26" t="str">
        <f t="shared" si="346"/>
        <v/>
      </c>
      <c r="AT334" s="26" t="str">
        <f t="shared" si="347"/>
        <v/>
      </c>
      <c r="AU334" s="26" t="str">
        <f t="shared" si="348"/>
        <v/>
      </c>
      <c r="AV334" s="26" t="str">
        <f t="shared" si="349"/>
        <v/>
      </c>
      <c r="AW334" s="26" t="str">
        <f t="shared" si="350"/>
        <v/>
      </c>
      <c r="AX334" s="26" t="str">
        <f t="shared" si="351"/>
        <v/>
      </c>
      <c r="AY334" s="26" t="str">
        <f t="shared" si="352"/>
        <v/>
      </c>
      <c r="AZ334" s="26" t="str">
        <f t="shared" si="353"/>
        <v/>
      </c>
      <c r="BA334" s="26" t="str">
        <f t="shared" si="354"/>
        <v/>
      </c>
      <c r="BB334" s="26" t="str">
        <f t="shared" si="355"/>
        <v/>
      </c>
      <c r="BC334" s="26" t="str">
        <f t="shared" si="356"/>
        <v/>
      </c>
      <c r="BD334" s="26" t="str">
        <f t="shared" si="357"/>
        <v/>
      </c>
      <c r="BE334" s="26">
        <f t="shared" si="358"/>
        <v>2</v>
      </c>
      <c r="BF334" s="2">
        <v>1880</v>
      </c>
      <c r="BG334" s="5">
        <f t="shared" si="304"/>
        <v>7.75</v>
      </c>
      <c r="BH334" s="5">
        <f t="shared" si="328"/>
        <v>7</v>
      </c>
      <c r="BI334" s="5">
        <f t="shared" si="305"/>
        <v>10957</v>
      </c>
      <c r="BJ334">
        <v>11</v>
      </c>
      <c r="BK334" s="4">
        <f t="shared" si="329"/>
        <v>310</v>
      </c>
      <c r="BL334" s="3">
        <f t="shared" si="330"/>
        <v>-3</v>
      </c>
      <c r="BM334" s="3">
        <f t="shared" si="331"/>
        <v>-1</v>
      </c>
      <c r="BN334" s="3">
        <f t="shared" si="332"/>
        <v>-1</v>
      </c>
      <c r="BO334" s="3">
        <f t="shared" si="333"/>
        <v>-1</v>
      </c>
      <c r="BP334" s="3">
        <f t="shared" si="334"/>
        <v>0</v>
      </c>
      <c r="BQ334" s="3">
        <f t="shared" si="335"/>
        <v>304</v>
      </c>
      <c r="BR334">
        <v>27</v>
      </c>
      <c r="BS334" s="3">
        <f t="shared" si="336"/>
        <v>331</v>
      </c>
      <c r="BT334" s="3">
        <f t="shared" si="306"/>
        <v>0</v>
      </c>
      <c r="BU334" s="3" t="b">
        <f t="shared" si="337"/>
        <v>1</v>
      </c>
      <c r="BV334" s="3">
        <f t="shared" si="338"/>
        <v>1</v>
      </c>
      <c r="BW334" s="3">
        <f t="shared" si="339"/>
        <v>11289</v>
      </c>
      <c r="BX334" s="3">
        <f t="shared" si="340"/>
        <v>5</v>
      </c>
      <c r="BY334" s="3" t="str">
        <f t="shared" si="341"/>
        <v>Sat</v>
      </c>
      <c r="BZ334" s="20" t="str">
        <f t="shared" si="300"/>
        <v>Sat</v>
      </c>
      <c r="CA334" s="3">
        <f t="shared" si="342"/>
        <v>2</v>
      </c>
      <c r="CB334" s="24">
        <f t="shared" si="301"/>
        <v>2</v>
      </c>
      <c r="CD334" t="s">
        <v>503</v>
      </c>
      <c r="CE334" t="s">
        <v>804</v>
      </c>
      <c r="CF334" t="s">
        <v>805</v>
      </c>
      <c r="CI334" s="22">
        <f t="shared" si="312"/>
        <v>0</v>
      </c>
      <c r="CJ334" t="s">
        <v>297</v>
      </c>
      <c r="CK334" s="2">
        <v>114</v>
      </c>
      <c r="CL334" s="20" t="e">
        <f>#REF!</f>
        <v>#REF!</v>
      </c>
    </row>
    <row r="335" spans="1:90" ht="12.75" customHeight="1">
      <c r="A335" s="2">
        <f t="shared" si="309"/>
        <v>333</v>
      </c>
      <c r="B335" t="s">
        <v>691</v>
      </c>
      <c r="C335">
        <v>1880</v>
      </c>
      <c r="D335" s="3">
        <f t="shared" si="313"/>
        <v>7.75</v>
      </c>
      <c r="E335" s="3">
        <f t="shared" si="314"/>
        <v>7</v>
      </c>
      <c r="F335" s="3">
        <f t="shared" si="315"/>
        <v>10957</v>
      </c>
      <c r="G335">
        <v>12</v>
      </c>
      <c r="H335" s="3">
        <f t="shared" si="316"/>
        <v>341</v>
      </c>
      <c r="I335" s="3">
        <f t="shared" si="317"/>
        <v>-3</v>
      </c>
      <c r="J335" s="3">
        <f t="shared" si="318"/>
        <v>-1</v>
      </c>
      <c r="K335" s="3">
        <f t="shared" si="319"/>
        <v>-1</v>
      </c>
      <c r="L335" s="3">
        <f t="shared" si="320"/>
        <v>-1</v>
      </c>
      <c r="M335" s="3">
        <f t="shared" si="321"/>
        <v>-1</v>
      </c>
      <c r="N335" s="3">
        <f t="shared" si="322"/>
        <v>334</v>
      </c>
      <c r="O335">
        <v>11</v>
      </c>
      <c r="P335" s="3">
        <f t="shared" si="296"/>
        <v>0</v>
      </c>
      <c r="Q335" s="3">
        <f t="shared" si="297"/>
        <v>345</v>
      </c>
      <c r="R335" s="3" t="b">
        <f t="shared" si="323"/>
        <v>1</v>
      </c>
      <c r="S335" s="3">
        <f t="shared" si="324"/>
        <v>1</v>
      </c>
      <c r="T335" s="3">
        <f t="shared" si="298"/>
        <v>11303</v>
      </c>
      <c r="U335" s="3">
        <f t="shared" si="325"/>
        <v>5</v>
      </c>
      <c r="V335" s="18" t="str">
        <f t="shared" si="326"/>
        <v>Sat</v>
      </c>
      <c r="W335" s="1" t="s">
        <v>5</v>
      </c>
      <c r="X335" s="3">
        <f t="shared" si="310"/>
        <v>13</v>
      </c>
      <c r="Y335" s="3">
        <f t="shared" si="311"/>
        <v>4</v>
      </c>
      <c r="Z335" s="3">
        <f t="shared" si="299"/>
        <v>-1</v>
      </c>
      <c r="AA335" s="3">
        <f t="shared" si="327"/>
        <v>11298</v>
      </c>
      <c r="AB335" t="s">
        <v>54</v>
      </c>
      <c r="AC335" t="s">
        <v>34</v>
      </c>
      <c r="AD335" s="26" t="s">
        <v>14</v>
      </c>
      <c r="AE335" t="s">
        <v>848</v>
      </c>
      <c r="AF335" t="s">
        <v>975</v>
      </c>
      <c r="AH335" t="s">
        <v>15</v>
      </c>
      <c r="AI335" t="s">
        <v>929</v>
      </c>
      <c r="AK335" t="s">
        <v>850</v>
      </c>
      <c r="AL335" t="s">
        <v>851</v>
      </c>
      <c r="AM335" t="s">
        <v>929</v>
      </c>
      <c r="AN335" s="31" t="s">
        <v>982</v>
      </c>
      <c r="AO335" s="26" t="s">
        <v>629</v>
      </c>
      <c r="AP335" s="26" t="str">
        <f t="shared" si="343"/>
        <v/>
      </c>
      <c r="AQ335" s="26" t="str">
        <f t="shared" si="344"/>
        <v/>
      </c>
      <c r="AR335" s="26" t="str">
        <f t="shared" si="345"/>
        <v/>
      </c>
      <c r="AS335" s="26" t="str">
        <f t="shared" si="346"/>
        <v/>
      </c>
      <c r="AT335" s="26" t="str">
        <f t="shared" si="347"/>
        <v/>
      </c>
      <c r="AU335" s="26" t="str">
        <f t="shared" si="348"/>
        <v/>
      </c>
      <c r="AV335" s="26" t="str">
        <f t="shared" si="349"/>
        <v/>
      </c>
      <c r="AW335" s="26" t="str">
        <f t="shared" si="350"/>
        <v/>
      </c>
      <c r="AX335" s="26" t="str">
        <f t="shared" si="351"/>
        <v/>
      </c>
      <c r="AY335" s="26" t="str">
        <f t="shared" si="352"/>
        <v/>
      </c>
      <c r="AZ335" s="26" t="str">
        <f t="shared" si="353"/>
        <v/>
      </c>
      <c r="BA335" s="26" t="str">
        <f t="shared" si="354"/>
        <v/>
      </c>
      <c r="BB335" s="26">
        <f t="shared" si="355"/>
        <v>13</v>
      </c>
      <c r="BC335" s="26" t="str">
        <f t="shared" si="356"/>
        <v/>
      </c>
      <c r="BD335" s="26" t="str">
        <f t="shared" si="357"/>
        <v/>
      </c>
      <c r="BE335" s="26">
        <f t="shared" si="358"/>
        <v>13</v>
      </c>
      <c r="BF335" s="2">
        <v>1880</v>
      </c>
      <c r="BG335" s="5">
        <f t="shared" si="304"/>
        <v>7.75</v>
      </c>
      <c r="BH335" s="5">
        <f t="shared" si="328"/>
        <v>7</v>
      </c>
      <c r="BI335" s="5">
        <f t="shared" si="305"/>
        <v>10957</v>
      </c>
      <c r="BJ335">
        <v>11</v>
      </c>
      <c r="BK335" s="4">
        <f t="shared" si="329"/>
        <v>310</v>
      </c>
      <c r="BL335" s="3">
        <f t="shared" si="330"/>
        <v>-3</v>
      </c>
      <c r="BM335" s="3">
        <f t="shared" si="331"/>
        <v>-1</v>
      </c>
      <c r="BN335" s="3">
        <f t="shared" si="332"/>
        <v>-1</v>
      </c>
      <c r="BO335" s="3">
        <f t="shared" si="333"/>
        <v>-1</v>
      </c>
      <c r="BP335" s="3">
        <f t="shared" si="334"/>
        <v>0</v>
      </c>
      <c r="BQ335" s="3">
        <f t="shared" si="335"/>
        <v>304</v>
      </c>
      <c r="BR335">
        <v>27</v>
      </c>
      <c r="BS335" s="3">
        <f t="shared" si="336"/>
        <v>331</v>
      </c>
      <c r="BT335" s="3">
        <f t="shared" si="306"/>
        <v>0</v>
      </c>
      <c r="BU335" s="3" t="b">
        <f t="shared" si="337"/>
        <v>1</v>
      </c>
      <c r="BV335" s="3">
        <f t="shared" si="338"/>
        <v>1</v>
      </c>
      <c r="BW335" s="3">
        <f t="shared" si="339"/>
        <v>11289</v>
      </c>
      <c r="BX335" s="3">
        <f t="shared" si="340"/>
        <v>5</v>
      </c>
      <c r="BY335" s="3" t="str">
        <f t="shared" si="341"/>
        <v>Sat</v>
      </c>
      <c r="BZ335" s="20" t="str">
        <f t="shared" si="300"/>
        <v>Sat</v>
      </c>
      <c r="CA335" s="3">
        <f t="shared" si="342"/>
        <v>9</v>
      </c>
      <c r="CB335" s="24">
        <f t="shared" si="301"/>
        <v>9</v>
      </c>
      <c r="CD335" t="s">
        <v>503</v>
      </c>
      <c r="CE335" t="s">
        <v>504</v>
      </c>
      <c r="CF335" t="s">
        <v>508</v>
      </c>
      <c r="CG335">
        <v>60</v>
      </c>
      <c r="CI335" s="22">
        <f t="shared" si="312"/>
        <v>0</v>
      </c>
      <c r="CJ335" t="s">
        <v>297</v>
      </c>
      <c r="CK335" s="2">
        <v>117</v>
      </c>
      <c r="CL335" s="20" t="e">
        <f>#REF!</f>
        <v>#REF!</v>
      </c>
    </row>
    <row r="336" spans="1:90" ht="12.75" customHeight="1">
      <c r="A336" s="2">
        <f t="shared" si="309"/>
        <v>334</v>
      </c>
      <c r="B336" t="s">
        <v>691</v>
      </c>
      <c r="C336">
        <v>1880</v>
      </c>
      <c r="D336" s="3">
        <f t="shared" si="313"/>
        <v>7.75</v>
      </c>
      <c r="E336" s="3">
        <f t="shared" si="314"/>
        <v>7</v>
      </c>
      <c r="F336" s="3">
        <f t="shared" si="315"/>
        <v>10957</v>
      </c>
      <c r="G336">
        <v>12</v>
      </c>
      <c r="H336" s="3">
        <f t="shared" si="316"/>
        <v>341</v>
      </c>
      <c r="I336" s="3">
        <f t="shared" si="317"/>
        <v>-3</v>
      </c>
      <c r="J336" s="3">
        <f t="shared" si="318"/>
        <v>-1</v>
      </c>
      <c r="K336" s="3">
        <f t="shared" si="319"/>
        <v>-1</v>
      </c>
      <c r="L336" s="3">
        <f t="shared" si="320"/>
        <v>-1</v>
      </c>
      <c r="M336" s="3">
        <f t="shared" si="321"/>
        <v>-1</v>
      </c>
      <c r="N336" s="3">
        <f t="shared" si="322"/>
        <v>334</v>
      </c>
      <c r="O336">
        <v>11</v>
      </c>
      <c r="P336" s="3">
        <f t="shared" si="296"/>
        <v>0</v>
      </c>
      <c r="Q336" s="3">
        <f t="shared" si="297"/>
        <v>345</v>
      </c>
      <c r="R336" s="3" t="b">
        <f t="shared" si="323"/>
        <v>1</v>
      </c>
      <c r="S336" s="3">
        <f t="shared" si="324"/>
        <v>1</v>
      </c>
      <c r="T336" s="3">
        <f t="shared" si="298"/>
        <v>11303</v>
      </c>
      <c r="U336" s="3">
        <f t="shared" si="325"/>
        <v>5</v>
      </c>
      <c r="V336" s="18" t="str">
        <f t="shared" si="326"/>
        <v>Sat</v>
      </c>
      <c r="W336" s="1" t="s">
        <v>5</v>
      </c>
      <c r="X336" s="3">
        <f t="shared" si="310"/>
        <v>13</v>
      </c>
      <c r="Y336" s="3">
        <f t="shared" si="311"/>
        <v>4</v>
      </c>
      <c r="Z336" s="3">
        <f t="shared" si="299"/>
        <v>-1</v>
      </c>
      <c r="AA336" s="3">
        <f t="shared" si="327"/>
        <v>11298</v>
      </c>
      <c r="AB336" t="s">
        <v>41</v>
      </c>
      <c r="AC336" t="s">
        <v>379</v>
      </c>
      <c r="AD336" s="26" t="s">
        <v>89</v>
      </c>
      <c r="AE336" t="s">
        <v>849</v>
      </c>
      <c r="AH336" t="s">
        <v>153</v>
      </c>
      <c r="AI336" t="s">
        <v>929</v>
      </c>
      <c r="AK336" t="s">
        <v>850</v>
      </c>
      <c r="AL336" t="s">
        <v>851</v>
      </c>
      <c r="AM336" t="s">
        <v>929</v>
      </c>
      <c r="AN336" s="31" t="s">
        <v>982</v>
      </c>
      <c r="AO336" s="26" t="s">
        <v>629</v>
      </c>
      <c r="AP336" s="26" t="str">
        <f t="shared" si="343"/>
        <v/>
      </c>
      <c r="AQ336" s="26" t="str">
        <f t="shared" si="344"/>
        <v/>
      </c>
      <c r="AR336" s="26" t="str">
        <f t="shared" si="345"/>
        <v/>
      </c>
      <c r="AS336" s="26" t="str">
        <f t="shared" si="346"/>
        <v/>
      </c>
      <c r="AT336" s="26" t="str">
        <f t="shared" si="347"/>
        <v/>
      </c>
      <c r="AU336" s="26" t="str">
        <f t="shared" si="348"/>
        <v/>
      </c>
      <c r="AV336" s="26" t="str">
        <f t="shared" si="349"/>
        <v/>
      </c>
      <c r="AW336" s="26" t="str">
        <f t="shared" si="350"/>
        <v/>
      </c>
      <c r="AX336" s="26" t="str">
        <f t="shared" si="351"/>
        <v/>
      </c>
      <c r="AY336" s="26" t="str">
        <f t="shared" si="352"/>
        <v/>
      </c>
      <c r="AZ336" s="26" t="str">
        <f t="shared" si="353"/>
        <v/>
      </c>
      <c r="BA336" s="26" t="str">
        <f t="shared" si="354"/>
        <v/>
      </c>
      <c r="BB336" s="26">
        <f t="shared" si="355"/>
        <v>13</v>
      </c>
      <c r="BC336" s="26" t="str">
        <f t="shared" si="356"/>
        <v/>
      </c>
      <c r="BD336" s="26" t="str">
        <f t="shared" si="357"/>
        <v/>
      </c>
      <c r="BE336" s="26">
        <f t="shared" si="358"/>
        <v>13</v>
      </c>
      <c r="BF336" s="2">
        <v>1880</v>
      </c>
      <c r="BG336" s="5">
        <f t="shared" si="304"/>
        <v>7.75</v>
      </c>
      <c r="BH336" s="5">
        <f t="shared" si="328"/>
        <v>7</v>
      </c>
      <c r="BI336" s="5">
        <f t="shared" si="305"/>
        <v>10957</v>
      </c>
      <c r="BJ336">
        <v>11</v>
      </c>
      <c r="BK336" s="4">
        <f t="shared" si="329"/>
        <v>310</v>
      </c>
      <c r="BL336" s="3">
        <f t="shared" si="330"/>
        <v>-3</v>
      </c>
      <c r="BM336" s="3">
        <f t="shared" si="331"/>
        <v>-1</v>
      </c>
      <c r="BN336" s="3">
        <f t="shared" si="332"/>
        <v>-1</v>
      </c>
      <c r="BO336" s="3">
        <f t="shared" si="333"/>
        <v>-1</v>
      </c>
      <c r="BP336" s="3">
        <f t="shared" si="334"/>
        <v>0</v>
      </c>
      <c r="BQ336" s="3">
        <f t="shared" si="335"/>
        <v>304</v>
      </c>
      <c r="BR336">
        <v>27</v>
      </c>
      <c r="BS336" s="3">
        <f t="shared" si="336"/>
        <v>331</v>
      </c>
      <c r="BT336" s="3">
        <f t="shared" si="306"/>
        <v>0</v>
      </c>
      <c r="BU336" s="3" t="b">
        <f t="shared" si="337"/>
        <v>1</v>
      </c>
      <c r="BV336" s="3">
        <f t="shared" si="338"/>
        <v>1</v>
      </c>
      <c r="BW336" s="3">
        <f t="shared" si="339"/>
        <v>11289</v>
      </c>
      <c r="BX336" s="3">
        <f t="shared" si="340"/>
        <v>5</v>
      </c>
      <c r="BY336" s="3" t="str">
        <f t="shared" si="341"/>
        <v>Sat</v>
      </c>
      <c r="BZ336" s="20" t="str">
        <f t="shared" si="300"/>
        <v>Sat</v>
      </c>
      <c r="CA336" s="3">
        <f t="shared" si="342"/>
        <v>9</v>
      </c>
      <c r="CB336" s="24">
        <f t="shared" si="301"/>
        <v>9</v>
      </c>
      <c r="CD336" t="s">
        <v>503</v>
      </c>
      <c r="CE336" t="s">
        <v>504</v>
      </c>
      <c r="CF336" t="s">
        <v>508</v>
      </c>
      <c r="CG336">
        <v>60</v>
      </c>
      <c r="CI336" s="22">
        <f t="shared" si="312"/>
        <v>0</v>
      </c>
      <c r="CJ336" t="s">
        <v>297</v>
      </c>
      <c r="CK336" s="2">
        <v>117</v>
      </c>
      <c r="CL336" s="20" t="e">
        <f>#REF!</f>
        <v>#REF!</v>
      </c>
    </row>
    <row r="337" spans="1:90" ht="12.75" customHeight="1">
      <c r="A337" s="2">
        <f t="shared" si="309"/>
        <v>335</v>
      </c>
      <c r="B337" t="s">
        <v>691</v>
      </c>
      <c r="C337">
        <v>1880</v>
      </c>
      <c r="D337" s="3">
        <f t="shared" si="313"/>
        <v>7.75</v>
      </c>
      <c r="E337" s="3">
        <f t="shared" si="314"/>
        <v>7</v>
      </c>
      <c r="F337" s="3">
        <f t="shared" si="315"/>
        <v>10957</v>
      </c>
      <c r="G337">
        <v>12</v>
      </c>
      <c r="H337" s="3">
        <f t="shared" si="316"/>
        <v>341</v>
      </c>
      <c r="I337" s="3">
        <f t="shared" si="317"/>
        <v>-3</v>
      </c>
      <c r="J337" s="3">
        <f t="shared" si="318"/>
        <v>-1</v>
      </c>
      <c r="K337" s="3">
        <f t="shared" si="319"/>
        <v>-1</v>
      </c>
      <c r="L337" s="3">
        <f t="shared" si="320"/>
        <v>-1</v>
      </c>
      <c r="M337" s="3">
        <f t="shared" si="321"/>
        <v>-1</v>
      </c>
      <c r="N337" s="3">
        <f t="shared" si="322"/>
        <v>334</v>
      </c>
      <c r="O337">
        <v>11</v>
      </c>
      <c r="P337" s="3">
        <f t="shared" si="296"/>
        <v>0</v>
      </c>
      <c r="Q337" s="3">
        <f t="shared" si="297"/>
        <v>345</v>
      </c>
      <c r="R337" s="3" t="b">
        <f t="shared" si="323"/>
        <v>1</v>
      </c>
      <c r="S337" s="3">
        <f t="shared" si="324"/>
        <v>1</v>
      </c>
      <c r="T337" s="3">
        <f t="shared" si="298"/>
        <v>11303</v>
      </c>
      <c r="U337" s="3">
        <f t="shared" si="325"/>
        <v>5</v>
      </c>
      <c r="V337" s="18" t="str">
        <f t="shared" si="326"/>
        <v>Sat</v>
      </c>
      <c r="W337" s="1" t="s">
        <v>5</v>
      </c>
      <c r="X337" s="3">
        <f t="shared" si="310"/>
        <v>13</v>
      </c>
      <c r="Y337" s="3">
        <f t="shared" si="311"/>
        <v>4</v>
      </c>
      <c r="Z337" s="3">
        <f t="shared" si="299"/>
        <v>-1</v>
      </c>
      <c r="AA337" s="3">
        <f t="shared" si="327"/>
        <v>11298</v>
      </c>
      <c r="AB337" t="s">
        <v>267</v>
      </c>
      <c r="AC337" t="s">
        <v>285</v>
      </c>
      <c r="AD337" s="26" t="s">
        <v>89</v>
      </c>
      <c r="AE337" t="s">
        <v>845</v>
      </c>
      <c r="AF337" t="s">
        <v>974</v>
      </c>
      <c r="AH337" t="s">
        <v>203</v>
      </c>
      <c r="AI337" t="s">
        <v>929</v>
      </c>
      <c r="AK337" t="s">
        <v>846</v>
      </c>
      <c r="AL337" t="s">
        <v>847</v>
      </c>
      <c r="AM337" t="s">
        <v>929</v>
      </c>
      <c r="AN337" s="26" t="s">
        <v>32</v>
      </c>
      <c r="AO337" s="26" t="s">
        <v>32</v>
      </c>
      <c r="AP337" s="26" t="str">
        <f t="shared" si="343"/>
        <v/>
      </c>
      <c r="AQ337" s="26" t="str">
        <f t="shared" si="344"/>
        <v/>
      </c>
      <c r="AR337" s="26">
        <f t="shared" si="345"/>
        <v>3</v>
      </c>
      <c r="AS337" s="26" t="str">
        <f t="shared" si="346"/>
        <v/>
      </c>
      <c r="AT337" s="26" t="str">
        <f t="shared" si="347"/>
        <v/>
      </c>
      <c r="AU337" s="26" t="str">
        <f t="shared" si="348"/>
        <v/>
      </c>
      <c r="AV337" s="26" t="str">
        <f t="shared" si="349"/>
        <v/>
      </c>
      <c r="AW337" s="26" t="str">
        <f t="shared" si="350"/>
        <v/>
      </c>
      <c r="AX337" s="26" t="str">
        <f t="shared" si="351"/>
        <v/>
      </c>
      <c r="AY337" s="26" t="str">
        <f t="shared" si="352"/>
        <v/>
      </c>
      <c r="AZ337" s="26" t="str">
        <f t="shared" si="353"/>
        <v/>
      </c>
      <c r="BA337" s="26" t="str">
        <f t="shared" si="354"/>
        <v/>
      </c>
      <c r="BB337" s="26" t="str">
        <f t="shared" si="355"/>
        <v/>
      </c>
      <c r="BC337" s="26" t="str">
        <f t="shared" si="356"/>
        <v/>
      </c>
      <c r="BD337" s="26" t="str">
        <f t="shared" si="357"/>
        <v/>
      </c>
      <c r="BE337" s="26">
        <f t="shared" si="358"/>
        <v>3</v>
      </c>
      <c r="BF337" s="2">
        <v>1880</v>
      </c>
      <c r="BG337" s="5">
        <f t="shared" si="304"/>
        <v>7.75</v>
      </c>
      <c r="BH337" s="5">
        <f t="shared" si="328"/>
        <v>7</v>
      </c>
      <c r="BI337" s="5">
        <f t="shared" si="305"/>
        <v>10957</v>
      </c>
      <c r="BJ337">
        <v>12</v>
      </c>
      <c r="BK337" s="4">
        <f t="shared" si="329"/>
        <v>341</v>
      </c>
      <c r="BL337" s="3">
        <f t="shared" si="330"/>
        <v>-3</v>
      </c>
      <c r="BM337" s="3">
        <f t="shared" si="331"/>
        <v>-1</v>
      </c>
      <c r="BN337" s="3">
        <f t="shared" si="332"/>
        <v>-1</v>
      </c>
      <c r="BO337" s="3">
        <f t="shared" si="333"/>
        <v>-1</v>
      </c>
      <c r="BP337" s="3">
        <f t="shared" si="334"/>
        <v>-1</v>
      </c>
      <c r="BQ337" s="3">
        <f t="shared" si="335"/>
        <v>334</v>
      </c>
      <c r="BR337">
        <v>5</v>
      </c>
      <c r="BS337" s="3">
        <f t="shared" si="336"/>
        <v>339</v>
      </c>
      <c r="BT337" s="3">
        <f t="shared" si="306"/>
        <v>0</v>
      </c>
      <c r="BU337" s="3" t="b">
        <f t="shared" si="337"/>
        <v>1</v>
      </c>
      <c r="BV337" s="3">
        <f t="shared" si="338"/>
        <v>1</v>
      </c>
      <c r="BW337" s="3">
        <f t="shared" si="339"/>
        <v>11297</v>
      </c>
      <c r="BX337" s="3">
        <f t="shared" si="340"/>
        <v>6</v>
      </c>
      <c r="BY337" s="3" t="str">
        <f t="shared" si="341"/>
        <v>Sun</v>
      </c>
      <c r="BZ337" s="20" t="str">
        <f t="shared" si="300"/>
        <v>Sun</v>
      </c>
      <c r="CA337" s="3">
        <f t="shared" si="342"/>
        <v>1</v>
      </c>
      <c r="CB337" s="24">
        <f t="shared" si="301"/>
        <v>1</v>
      </c>
      <c r="CD337" t="s">
        <v>503</v>
      </c>
      <c r="CE337" t="s">
        <v>513</v>
      </c>
      <c r="CF337" t="s">
        <v>588</v>
      </c>
      <c r="CH337">
        <v>90</v>
      </c>
      <c r="CI337" s="22">
        <f t="shared" si="312"/>
        <v>0.24657534246575341</v>
      </c>
      <c r="CJ337" t="s">
        <v>297</v>
      </c>
      <c r="CK337" s="2">
        <v>117</v>
      </c>
      <c r="CL337" s="20" t="e">
        <f>#REF!</f>
        <v>#REF!</v>
      </c>
    </row>
    <row r="338" spans="1:90" ht="12.75" customHeight="1">
      <c r="A338" s="2">
        <f t="shared" si="309"/>
        <v>336</v>
      </c>
      <c r="B338" t="s">
        <v>691</v>
      </c>
      <c r="C338">
        <v>1880</v>
      </c>
      <c r="D338" s="3">
        <f t="shared" si="313"/>
        <v>7.75</v>
      </c>
      <c r="E338" s="3">
        <f t="shared" si="314"/>
        <v>7</v>
      </c>
      <c r="F338" s="3">
        <f t="shared" si="315"/>
        <v>10957</v>
      </c>
      <c r="G338">
        <v>12</v>
      </c>
      <c r="H338" s="3">
        <f t="shared" si="316"/>
        <v>341</v>
      </c>
      <c r="I338" s="3">
        <f t="shared" si="317"/>
        <v>-3</v>
      </c>
      <c r="J338" s="3">
        <f t="shared" si="318"/>
        <v>-1</v>
      </c>
      <c r="K338" s="3">
        <f t="shared" si="319"/>
        <v>-1</v>
      </c>
      <c r="L338" s="3">
        <f t="shared" si="320"/>
        <v>-1</v>
      </c>
      <c r="M338" s="3">
        <f t="shared" si="321"/>
        <v>-1</v>
      </c>
      <c r="N338" s="3">
        <f t="shared" si="322"/>
        <v>334</v>
      </c>
      <c r="O338">
        <v>11</v>
      </c>
      <c r="P338" s="3">
        <f t="shared" si="296"/>
        <v>0</v>
      </c>
      <c r="Q338" s="3">
        <f t="shared" si="297"/>
        <v>345</v>
      </c>
      <c r="R338" s="3" t="b">
        <f t="shared" si="323"/>
        <v>1</v>
      </c>
      <c r="S338" s="3">
        <f t="shared" si="324"/>
        <v>1</v>
      </c>
      <c r="T338" s="3">
        <f t="shared" si="298"/>
        <v>11303</v>
      </c>
      <c r="U338" s="3">
        <f t="shared" si="325"/>
        <v>5</v>
      </c>
      <c r="V338" s="18" t="str">
        <f t="shared" si="326"/>
        <v>Sat</v>
      </c>
      <c r="W338" s="1" t="s">
        <v>7</v>
      </c>
      <c r="X338" s="3">
        <f t="shared" si="310"/>
        <v>19</v>
      </c>
      <c r="Y338" s="3">
        <f t="shared" si="311"/>
        <v>6</v>
      </c>
      <c r="Z338" s="3">
        <f t="shared" si="299"/>
        <v>-1</v>
      </c>
      <c r="AA338" s="3">
        <f t="shared" si="327"/>
        <v>11296</v>
      </c>
      <c r="AB338" t="s">
        <v>43</v>
      </c>
      <c r="AC338" t="s">
        <v>20</v>
      </c>
      <c r="AD338" s="26" t="s">
        <v>14</v>
      </c>
      <c r="AE338" t="s">
        <v>132</v>
      </c>
      <c r="AF338" t="s">
        <v>974</v>
      </c>
      <c r="AH338" t="s">
        <v>167</v>
      </c>
      <c r="AI338" t="s">
        <v>929</v>
      </c>
      <c r="AJ338" t="s">
        <v>251</v>
      </c>
      <c r="AK338" t="s">
        <v>841</v>
      </c>
      <c r="AL338" t="s">
        <v>842</v>
      </c>
      <c r="AM338" t="s">
        <v>930</v>
      </c>
      <c r="AN338" s="26" t="s">
        <v>980</v>
      </c>
      <c r="AO338" s="26" t="s">
        <v>32</v>
      </c>
      <c r="AP338" s="26" t="str">
        <f t="shared" si="343"/>
        <v/>
      </c>
      <c r="AQ338" s="26" t="str">
        <f t="shared" si="344"/>
        <v/>
      </c>
      <c r="AR338" s="26">
        <f t="shared" si="345"/>
        <v>3</v>
      </c>
      <c r="AS338" s="26" t="str">
        <f t="shared" si="346"/>
        <v/>
      </c>
      <c r="AT338" s="26" t="str">
        <f t="shared" si="347"/>
        <v/>
      </c>
      <c r="AU338" s="26" t="str">
        <f t="shared" si="348"/>
        <v/>
      </c>
      <c r="AV338" s="26" t="str">
        <f t="shared" si="349"/>
        <v/>
      </c>
      <c r="AW338" s="26" t="str">
        <f t="shared" si="350"/>
        <v/>
      </c>
      <c r="AX338" s="26" t="str">
        <f t="shared" si="351"/>
        <v/>
      </c>
      <c r="AY338" s="26" t="str">
        <f t="shared" si="352"/>
        <v/>
      </c>
      <c r="AZ338" s="26" t="str">
        <f t="shared" si="353"/>
        <v/>
      </c>
      <c r="BA338" s="26" t="str">
        <f t="shared" si="354"/>
        <v/>
      </c>
      <c r="BB338" s="26" t="str">
        <f t="shared" si="355"/>
        <v/>
      </c>
      <c r="BC338" s="26" t="str">
        <f t="shared" si="356"/>
        <v/>
      </c>
      <c r="BD338" s="26" t="str">
        <f t="shared" si="357"/>
        <v/>
      </c>
      <c r="BE338" s="26">
        <f t="shared" si="358"/>
        <v>3</v>
      </c>
      <c r="BF338" s="2">
        <v>1880</v>
      </c>
      <c r="BG338" s="5">
        <f t="shared" si="304"/>
        <v>7.75</v>
      </c>
      <c r="BH338" s="5">
        <f t="shared" si="328"/>
        <v>7</v>
      </c>
      <c r="BI338" s="5">
        <f t="shared" si="305"/>
        <v>10957</v>
      </c>
      <c r="BJ338">
        <v>12</v>
      </c>
      <c r="BK338" s="4">
        <f t="shared" si="329"/>
        <v>341</v>
      </c>
      <c r="BL338" s="3">
        <f t="shared" si="330"/>
        <v>-3</v>
      </c>
      <c r="BM338" s="3">
        <f t="shared" si="331"/>
        <v>-1</v>
      </c>
      <c r="BN338" s="3">
        <f t="shared" si="332"/>
        <v>-1</v>
      </c>
      <c r="BO338" s="3">
        <f t="shared" si="333"/>
        <v>-1</v>
      </c>
      <c r="BP338" s="3">
        <f t="shared" si="334"/>
        <v>-1</v>
      </c>
      <c r="BQ338" s="3">
        <f t="shared" si="335"/>
        <v>334</v>
      </c>
      <c r="BR338">
        <v>3</v>
      </c>
      <c r="BS338" s="3">
        <f t="shared" si="336"/>
        <v>337</v>
      </c>
      <c r="BT338" s="3">
        <f t="shared" si="306"/>
        <v>0</v>
      </c>
      <c r="BU338" s="3" t="b">
        <f t="shared" si="337"/>
        <v>1</v>
      </c>
      <c r="BV338" s="3">
        <f t="shared" si="338"/>
        <v>1</v>
      </c>
      <c r="BW338" s="3">
        <f t="shared" si="339"/>
        <v>11295</v>
      </c>
      <c r="BX338" s="3">
        <f t="shared" si="340"/>
        <v>4</v>
      </c>
      <c r="BY338" s="3" t="str">
        <f t="shared" si="341"/>
        <v>Fri</v>
      </c>
      <c r="BZ338" s="20" t="str">
        <f t="shared" si="300"/>
        <v>Fri</v>
      </c>
      <c r="CA338" s="3">
        <f t="shared" si="342"/>
        <v>1</v>
      </c>
      <c r="CB338" s="24">
        <f t="shared" si="301"/>
        <v>1</v>
      </c>
      <c r="CC338" t="s">
        <v>668</v>
      </c>
      <c r="CD338" t="s">
        <v>503</v>
      </c>
      <c r="CE338" t="s">
        <v>513</v>
      </c>
      <c r="CF338" t="s">
        <v>527</v>
      </c>
      <c r="CH338">
        <v>14</v>
      </c>
      <c r="CI338" s="22">
        <f t="shared" si="312"/>
        <v>3.8356164383561646E-2</v>
      </c>
      <c r="CJ338" t="s">
        <v>703</v>
      </c>
      <c r="CK338" s="2">
        <v>115</v>
      </c>
      <c r="CL338" s="20" t="e">
        <f>#REF!</f>
        <v>#REF!</v>
      </c>
    </row>
    <row r="339" spans="1:90" ht="12.75" customHeight="1">
      <c r="A339" s="2">
        <f t="shared" si="309"/>
        <v>337</v>
      </c>
      <c r="B339" t="s">
        <v>691</v>
      </c>
      <c r="C339">
        <v>1880</v>
      </c>
      <c r="D339" s="3">
        <f t="shared" si="313"/>
        <v>7.75</v>
      </c>
      <c r="E339" s="3">
        <f t="shared" si="314"/>
        <v>7</v>
      </c>
      <c r="F339" s="3">
        <f t="shared" si="315"/>
        <v>10957</v>
      </c>
      <c r="G339">
        <v>12</v>
      </c>
      <c r="H339" s="3">
        <f t="shared" si="316"/>
        <v>341</v>
      </c>
      <c r="I339" s="3">
        <f t="shared" si="317"/>
        <v>-3</v>
      </c>
      <c r="J339" s="3">
        <f t="shared" si="318"/>
        <v>-1</v>
      </c>
      <c r="K339" s="3">
        <f t="shared" si="319"/>
        <v>-1</v>
      </c>
      <c r="L339" s="3">
        <f t="shared" si="320"/>
        <v>-1</v>
      </c>
      <c r="M339" s="3">
        <f t="shared" si="321"/>
        <v>-1</v>
      </c>
      <c r="N339" s="3">
        <f t="shared" si="322"/>
        <v>334</v>
      </c>
      <c r="O339">
        <v>11</v>
      </c>
      <c r="P339" s="3">
        <f t="shared" ref="P339:P360" si="359">MOD(C339,4)</f>
        <v>0</v>
      </c>
      <c r="Q339" s="3">
        <f t="shared" ref="Q339:Q360" si="360">N339+O339</f>
        <v>345</v>
      </c>
      <c r="R339" s="3" t="b">
        <f t="shared" si="323"/>
        <v>1</v>
      </c>
      <c r="S339" s="3">
        <f t="shared" si="324"/>
        <v>1</v>
      </c>
      <c r="T339" s="3">
        <f t="shared" ref="T339:T360" si="361">SUM(F339,N339,O339,S339)</f>
        <v>11303</v>
      </c>
      <c r="U339" s="3">
        <f t="shared" si="325"/>
        <v>5</v>
      </c>
      <c r="V339" s="18" t="str">
        <f t="shared" si="326"/>
        <v>Sat</v>
      </c>
      <c r="W339" s="1" t="s">
        <v>7</v>
      </c>
      <c r="X339" s="3">
        <f t="shared" si="310"/>
        <v>19</v>
      </c>
      <c r="Y339" s="3">
        <f t="shared" si="311"/>
        <v>6</v>
      </c>
      <c r="Z339" s="3">
        <f t="shared" ref="Z339:Z360" si="362">IF(B339="WMG",-1,0)</f>
        <v>-1</v>
      </c>
      <c r="AA339" s="3">
        <f t="shared" si="327"/>
        <v>11296</v>
      </c>
      <c r="AB339" t="s">
        <v>59</v>
      </c>
      <c r="AD339" s="26" t="s">
        <v>14</v>
      </c>
      <c r="AE339" t="s">
        <v>65</v>
      </c>
      <c r="AF339" t="s">
        <v>970</v>
      </c>
      <c r="AH339" t="s">
        <v>83</v>
      </c>
      <c r="AI339" t="s">
        <v>930</v>
      </c>
      <c r="AK339" t="s">
        <v>753</v>
      </c>
      <c r="AL339" t="s">
        <v>792</v>
      </c>
      <c r="AM339" t="s">
        <v>930</v>
      </c>
      <c r="AN339" s="26" t="s">
        <v>979</v>
      </c>
      <c r="AO339" s="26" t="s">
        <v>24</v>
      </c>
      <c r="AP339" s="26">
        <f t="shared" si="343"/>
        <v>1</v>
      </c>
      <c r="AQ339" s="26" t="str">
        <f t="shared" si="344"/>
        <v/>
      </c>
      <c r="AR339" s="26" t="str">
        <f t="shared" si="345"/>
        <v/>
      </c>
      <c r="AS339" s="26" t="str">
        <f t="shared" si="346"/>
        <v/>
      </c>
      <c r="AT339" s="26" t="str">
        <f t="shared" si="347"/>
        <v/>
      </c>
      <c r="AU339" s="26" t="str">
        <f t="shared" si="348"/>
        <v/>
      </c>
      <c r="AV339" s="26" t="str">
        <f t="shared" si="349"/>
        <v/>
      </c>
      <c r="AW339" s="26" t="str">
        <f t="shared" si="350"/>
        <v/>
      </c>
      <c r="AX339" s="26" t="str">
        <f t="shared" si="351"/>
        <v/>
      </c>
      <c r="AY339" s="26" t="str">
        <f t="shared" si="352"/>
        <v/>
      </c>
      <c r="AZ339" s="26" t="str">
        <f t="shared" si="353"/>
        <v/>
      </c>
      <c r="BA339" s="26" t="str">
        <f t="shared" si="354"/>
        <v/>
      </c>
      <c r="BB339" s="26" t="str">
        <f t="shared" si="355"/>
        <v/>
      </c>
      <c r="BC339" s="26" t="str">
        <f t="shared" si="356"/>
        <v/>
      </c>
      <c r="BD339" s="26" t="str">
        <f t="shared" si="357"/>
        <v/>
      </c>
      <c r="BE339" s="26">
        <f t="shared" si="358"/>
        <v>1</v>
      </c>
      <c r="BF339" s="2">
        <v>1880</v>
      </c>
      <c r="BG339" s="5">
        <f t="shared" si="304"/>
        <v>7.75</v>
      </c>
      <c r="BH339" s="5">
        <f t="shared" si="328"/>
        <v>7</v>
      </c>
      <c r="BI339" s="5">
        <f t="shared" si="305"/>
        <v>10957</v>
      </c>
      <c r="BJ339">
        <v>11</v>
      </c>
      <c r="BK339" s="4">
        <f t="shared" si="329"/>
        <v>310</v>
      </c>
      <c r="BL339" s="3">
        <f t="shared" si="330"/>
        <v>-3</v>
      </c>
      <c r="BM339" s="3">
        <f t="shared" si="331"/>
        <v>-1</v>
      </c>
      <c r="BN339" s="3">
        <f t="shared" si="332"/>
        <v>-1</v>
      </c>
      <c r="BO339" s="3">
        <f t="shared" si="333"/>
        <v>-1</v>
      </c>
      <c r="BP339" s="3">
        <f t="shared" si="334"/>
        <v>0</v>
      </c>
      <c r="BQ339" s="3">
        <f t="shared" si="335"/>
        <v>304</v>
      </c>
      <c r="BR339">
        <v>28</v>
      </c>
      <c r="BS339" s="3">
        <f t="shared" si="336"/>
        <v>332</v>
      </c>
      <c r="BT339" s="3">
        <f t="shared" si="306"/>
        <v>0</v>
      </c>
      <c r="BU339" s="3" t="b">
        <f t="shared" si="337"/>
        <v>1</v>
      </c>
      <c r="BV339" s="3">
        <f t="shared" si="338"/>
        <v>1</v>
      </c>
      <c r="BW339" s="3">
        <f t="shared" si="339"/>
        <v>11290</v>
      </c>
      <c r="BX339" s="3">
        <f t="shared" si="340"/>
        <v>6</v>
      </c>
      <c r="BY339" s="3" t="str">
        <f t="shared" si="341"/>
        <v>Sun</v>
      </c>
      <c r="BZ339" s="20" t="str">
        <f t="shared" ref="BZ339:BZ360" si="363">IF(BF339&lt;(C339-10),"",BY339)</f>
        <v>Sun</v>
      </c>
      <c r="CA339" s="3">
        <f t="shared" si="342"/>
        <v>6</v>
      </c>
      <c r="CB339" s="24">
        <f t="shared" ref="CB339:CB360" si="364">IF(BF339&lt;(C339-10),"",CA339)</f>
        <v>6</v>
      </c>
      <c r="CD339" t="s">
        <v>503</v>
      </c>
      <c r="CE339" t="s">
        <v>504</v>
      </c>
      <c r="CF339" t="s">
        <v>508</v>
      </c>
      <c r="CG339">
        <v>60</v>
      </c>
      <c r="CI339" s="22">
        <f t="shared" si="312"/>
        <v>0</v>
      </c>
      <c r="CJ339" t="s">
        <v>703</v>
      </c>
      <c r="CK339" s="2">
        <v>115</v>
      </c>
      <c r="CL339" s="20" t="e">
        <f>#REF!</f>
        <v>#REF!</v>
      </c>
    </row>
    <row r="340" spans="1:90" hidden="1">
      <c r="A340" s="2">
        <f t="shared" si="309"/>
        <v>338</v>
      </c>
      <c r="B340" t="s">
        <v>691</v>
      </c>
      <c r="C340">
        <v>1880</v>
      </c>
      <c r="D340" s="3">
        <f t="shared" si="313"/>
        <v>7.75</v>
      </c>
      <c r="E340" s="3">
        <f t="shared" si="314"/>
        <v>7</v>
      </c>
      <c r="F340" s="3">
        <f t="shared" si="315"/>
        <v>10957</v>
      </c>
      <c r="G340">
        <v>12</v>
      </c>
      <c r="H340" s="3">
        <f t="shared" si="316"/>
        <v>341</v>
      </c>
      <c r="I340" s="3">
        <f t="shared" si="317"/>
        <v>-3</v>
      </c>
      <c r="J340" s="3">
        <f t="shared" si="318"/>
        <v>-1</v>
      </c>
      <c r="K340" s="3">
        <f t="shared" si="319"/>
        <v>-1</v>
      </c>
      <c r="L340" s="3">
        <f t="shared" si="320"/>
        <v>-1</v>
      </c>
      <c r="M340" s="3">
        <f t="shared" si="321"/>
        <v>-1</v>
      </c>
      <c r="N340" s="3">
        <f t="shared" si="322"/>
        <v>334</v>
      </c>
      <c r="O340">
        <v>11</v>
      </c>
      <c r="P340" s="3">
        <f t="shared" si="359"/>
        <v>0</v>
      </c>
      <c r="Q340" s="3">
        <f t="shared" si="360"/>
        <v>345</v>
      </c>
      <c r="R340" s="3" t="b">
        <f t="shared" si="323"/>
        <v>1</v>
      </c>
      <c r="S340" s="3">
        <f t="shared" si="324"/>
        <v>1</v>
      </c>
      <c r="T340" s="3">
        <f t="shared" si="361"/>
        <v>11303</v>
      </c>
      <c r="U340" s="3">
        <f t="shared" si="325"/>
        <v>5</v>
      </c>
      <c r="V340" s="18" t="str">
        <f t="shared" si="326"/>
        <v>Sat</v>
      </c>
      <c r="W340" s="1" t="s">
        <v>7</v>
      </c>
      <c r="X340" s="3">
        <f t="shared" si="310"/>
        <v>19</v>
      </c>
      <c r="Y340" s="3">
        <f t="shared" si="311"/>
        <v>6</v>
      </c>
      <c r="Z340" s="3">
        <f t="shared" si="362"/>
        <v>-1</v>
      </c>
      <c r="AA340" s="3">
        <f t="shared" si="327"/>
        <v>11296</v>
      </c>
      <c r="AB340" t="s">
        <v>837</v>
      </c>
      <c r="AC340" t="s">
        <v>20</v>
      </c>
      <c r="AD340" s="26" t="s">
        <v>14</v>
      </c>
      <c r="AE340" t="s">
        <v>65</v>
      </c>
      <c r="AF340" t="s">
        <v>970</v>
      </c>
      <c r="AG340" s="27" t="s">
        <v>838</v>
      </c>
      <c r="AK340" t="s">
        <v>839</v>
      </c>
      <c r="AL340" t="s">
        <v>840</v>
      </c>
      <c r="AM340" t="s">
        <v>930</v>
      </c>
      <c r="AN340" s="26" t="s">
        <v>18</v>
      </c>
      <c r="AO340" s="26" t="s">
        <v>18</v>
      </c>
      <c r="AP340" s="26" t="str">
        <f t="shared" si="343"/>
        <v/>
      </c>
      <c r="AQ340" s="26" t="str">
        <f t="shared" si="344"/>
        <v/>
      </c>
      <c r="AR340" s="26" t="str">
        <f t="shared" si="345"/>
        <v/>
      </c>
      <c r="AS340" s="26" t="str">
        <f t="shared" si="346"/>
        <v/>
      </c>
      <c r="AT340" s="26" t="str">
        <f t="shared" si="347"/>
        <v/>
      </c>
      <c r="AU340" s="26" t="str">
        <f t="shared" si="348"/>
        <v/>
      </c>
      <c r="AV340" s="26" t="str">
        <f t="shared" si="349"/>
        <v/>
      </c>
      <c r="AW340" s="26" t="str">
        <f t="shared" si="350"/>
        <v/>
      </c>
      <c r="AX340" s="26" t="str">
        <f t="shared" si="351"/>
        <v/>
      </c>
      <c r="AY340" s="26" t="str">
        <f t="shared" si="352"/>
        <v/>
      </c>
      <c r="AZ340" s="26">
        <f t="shared" si="353"/>
        <v>11</v>
      </c>
      <c r="BA340" s="26" t="str">
        <f t="shared" si="354"/>
        <v/>
      </c>
      <c r="BB340" s="26" t="str">
        <f t="shared" si="355"/>
        <v/>
      </c>
      <c r="BC340" s="26" t="str">
        <f t="shared" si="356"/>
        <v/>
      </c>
      <c r="BD340" s="26" t="str">
        <f t="shared" si="357"/>
        <v/>
      </c>
      <c r="BE340" s="26">
        <f t="shared" si="358"/>
        <v>11</v>
      </c>
      <c r="BF340" s="2">
        <v>1880</v>
      </c>
      <c r="BG340" s="5">
        <f t="shared" si="304"/>
        <v>7.75</v>
      </c>
      <c r="BH340" s="5">
        <f t="shared" si="328"/>
        <v>7</v>
      </c>
      <c r="BI340" s="5">
        <f t="shared" si="305"/>
        <v>10957</v>
      </c>
      <c r="BJ340">
        <v>11</v>
      </c>
      <c r="BK340" s="4">
        <f t="shared" si="329"/>
        <v>310</v>
      </c>
      <c r="BL340" s="3">
        <f t="shared" si="330"/>
        <v>-3</v>
      </c>
      <c r="BM340" s="3">
        <f t="shared" si="331"/>
        <v>-1</v>
      </c>
      <c r="BN340" s="3">
        <f t="shared" si="332"/>
        <v>-1</v>
      </c>
      <c r="BO340" s="3">
        <f t="shared" si="333"/>
        <v>-1</v>
      </c>
      <c r="BP340" s="3">
        <f t="shared" si="334"/>
        <v>0</v>
      </c>
      <c r="BQ340" s="3">
        <f t="shared" si="335"/>
        <v>304</v>
      </c>
      <c r="BR340">
        <v>26</v>
      </c>
      <c r="BS340" s="3">
        <f t="shared" si="336"/>
        <v>330</v>
      </c>
      <c r="BT340" s="3">
        <f t="shared" si="306"/>
        <v>0</v>
      </c>
      <c r="BU340" s="3" t="b">
        <f t="shared" si="337"/>
        <v>1</v>
      </c>
      <c r="BV340" s="3">
        <f t="shared" si="338"/>
        <v>1</v>
      </c>
      <c r="BW340" s="3">
        <f t="shared" si="339"/>
        <v>11288</v>
      </c>
      <c r="BX340" s="3">
        <f t="shared" si="340"/>
        <v>4</v>
      </c>
      <c r="BY340" s="3" t="str">
        <f t="shared" si="341"/>
        <v>Fri</v>
      </c>
      <c r="BZ340" s="20" t="str">
        <f t="shared" si="363"/>
        <v>Fri</v>
      </c>
      <c r="CA340" s="3">
        <f t="shared" si="342"/>
        <v>8</v>
      </c>
      <c r="CB340" s="24">
        <f t="shared" si="364"/>
        <v>8</v>
      </c>
      <c r="CC340" t="s">
        <v>668</v>
      </c>
      <c r="CD340" t="s">
        <v>503</v>
      </c>
      <c r="CE340" t="s">
        <v>504</v>
      </c>
      <c r="CF340" t="s">
        <v>505</v>
      </c>
      <c r="CG340">
        <v>120</v>
      </c>
      <c r="CI340" s="22">
        <f t="shared" si="312"/>
        <v>0</v>
      </c>
      <c r="CJ340" t="s">
        <v>703</v>
      </c>
      <c r="CK340" s="2">
        <v>115</v>
      </c>
      <c r="CL340" s="20" t="e">
        <f>#REF!</f>
        <v>#REF!</v>
      </c>
    </row>
    <row r="341" spans="1:90" ht="12.75" customHeight="1">
      <c r="A341" s="2">
        <f t="shared" si="309"/>
        <v>339</v>
      </c>
      <c r="B341" t="s">
        <v>691</v>
      </c>
      <c r="C341">
        <v>1880</v>
      </c>
      <c r="D341" s="3">
        <f t="shared" si="313"/>
        <v>7.75</v>
      </c>
      <c r="E341" s="3">
        <f t="shared" si="314"/>
        <v>7</v>
      </c>
      <c r="F341" s="3">
        <f t="shared" si="315"/>
        <v>10957</v>
      </c>
      <c r="G341">
        <v>12</v>
      </c>
      <c r="H341" s="3">
        <f t="shared" si="316"/>
        <v>341</v>
      </c>
      <c r="I341" s="3">
        <f t="shared" si="317"/>
        <v>-3</v>
      </c>
      <c r="J341" s="3">
        <f t="shared" si="318"/>
        <v>-1</v>
      </c>
      <c r="K341" s="3">
        <f t="shared" si="319"/>
        <v>-1</v>
      </c>
      <c r="L341" s="3">
        <f t="shared" si="320"/>
        <v>-1</v>
      </c>
      <c r="M341" s="3">
        <f t="shared" si="321"/>
        <v>-1</v>
      </c>
      <c r="N341" s="3">
        <f t="shared" si="322"/>
        <v>334</v>
      </c>
      <c r="O341">
        <v>11</v>
      </c>
      <c r="P341" s="3">
        <f t="shared" si="359"/>
        <v>0</v>
      </c>
      <c r="Q341" s="3">
        <f t="shared" si="360"/>
        <v>345</v>
      </c>
      <c r="R341" s="3" t="b">
        <f t="shared" si="323"/>
        <v>1</v>
      </c>
      <c r="S341" s="3">
        <f t="shared" si="324"/>
        <v>1</v>
      </c>
      <c r="T341" s="3">
        <f t="shared" si="361"/>
        <v>11303</v>
      </c>
      <c r="U341" s="3">
        <f t="shared" si="325"/>
        <v>5</v>
      </c>
      <c r="V341" s="18" t="str">
        <f t="shared" si="326"/>
        <v>Sat</v>
      </c>
      <c r="W341" s="1" t="s">
        <v>7</v>
      </c>
      <c r="X341" s="3">
        <f t="shared" si="310"/>
        <v>19</v>
      </c>
      <c r="Y341" s="3">
        <f t="shared" si="311"/>
        <v>6</v>
      </c>
      <c r="Z341" s="3">
        <f t="shared" si="362"/>
        <v>-1</v>
      </c>
      <c r="AA341" s="3">
        <f t="shared" si="327"/>
        <v>11296</v>
      </c>
      <c r="AB341" t="s">
        <v>843</v>
      </c>
      <c r="AC341" t="s">
        <v>138</v>
      </c>
      <c r="AD341" s="26" t="s">
        <v>14</v>
      </c>
      <c r="AE341" t="s">
        <v>325</v>
      </c>
      <c r="AF341" t="s">
        <v>974</v>
      </c>
      <c r="AH341" t="s">
        <v>59</v>
      </c>
      <c r="AI341" t="s">
        <v>929</v>
      </c>
      <c r="AK341" t="s">
        <v>844</v>
      </c>
      <c r="AL341" t="s">
        <v>179</v>
      </c>
      <c r="AM341" t="s">
        <v>929</v>
      </c>
      <c r="AN341" s="26" t="s">
        <v>980</v>
      </c>
      <c r="AO341" s="26" t="s">
        <v>32</v>
      </c>
      <c r="AP341" s="26" t="str">
        <f t="shared" si="343"/>
        <v/>
      </c>
      <c r="AQ341" s="26" t="str">
        <f t="shared" si="344"/>
        <v/>
      </c>
      <c r="AR341" s="26">
        <f t="shared" si="345"/>
        <v>3</v>
      </c>
      <c r="AS341" s="26" t="str">
        <f t="shared" si="346"/>
        <v/>
      </c>
      <c r="AT341" s="26" t="str">
        <f t="shared" si="347"/>
        <v/>
      </c>
      <c r="AU341" s="26" t="str">
        <f t="shared" si="348"/>
        <v/>
      </c>
      <c r="AV341" s="26" t="str">
        <f t="shared" si="349"/>
        <v/>
      </c>
      <c r="AW341" s="26" t="str">
        <f t="shared" si="350"/>
        <v/>
      </c>
      <c r="AX341" s="26" t="str">
        <f t="shared" si="351"/>
        <v/>
      </c>
      <c r="AY341" s="26" t="str">
        <f t="shared" si="352"/>
        <v/>
      </c>
      <c r="AZ341" s="26" t="str">
        <f t="shared" si="353"/>
        <v/>
      </c>
      <c r="BA341" s="26" t="str">
        <f t="shared" si="354"/>
        <v/>
      </c>
      <c r="BB341" s="26" t="str">
        <f t="shared" si="355"/>
        <v/>
      </c>
      <c r="BC341" s="26" t="str">
        <f t="shared" si="356"/>
        <v/>
      </c>
      <c r="BD341" s="26" t="str">
        <f t="shared" si="357"/>
        <v/>
      </c>
      <c r="BE341" s="26">
        <f t="shared" si="358"/>
        <v>3</v>
      </c>
      <c r="BF341" s="2">
        <v>1880</v>
      </c>
      <c r="BG341" s="5">
        <f t="shared" si="304"/>
        <v>7.75</v>
      </c>
      <c r="BH341" s="5">
        <f t="shared" si="328"/>
        <v>7</v>
      </c>
      <c r="BI341" s="5">
        <f t="shared" si="305"/>
        <v>10957</v>
      </c>
      <c r="BJ341">
        <v>12</v>
      </c>
      <c r="BK341" s="4">
        <f t="shared" si="329"/>
        <v>341</v>
      </c>
      <c r="BL341" s="3">
        <f t="shared" si="330"/>
        <v>-3</v>
      </c>
      <c r="BM341" s="3">
        <f t="shared" si="331"/>
        <v>-1</v>
      </c>
      <c r="BN341" s="3">
        <f t="shared" si="332"/>
        <v>-1</v>
      </c>
      <c r="BO341" s="3">
        <f t="shared" si="333"/>
        <v>-1</v>
      </c>
      <c r="BP341" s="3">
        <f t="shared" si="334"/>
        <v>-1</v>
      </c>
      <c r="BQ341" s="3">
        <f t="shared" si="335"/>
        <v>334</v>
      </c>
      <c r="BR341">
        <v>3</v>
      </c>
      <c r="BS341" s="3">
        <f t="shared" si="336"/>
        <v>337</v>
      </c>
      <c r="BT341" s="3">
        <f t="shared" si="306"/>
        <v>0</v>
      </c>
      <c r="BU341" s="3" t="b">
        <f t="shared" si="337"/>
        <v>1</v>
      </c>
      <c r="BV341" s="3">
        <f t="shared" si="338"/>
        <v>1</v>
      </c>
      <c r="BW341" s="3">
        <f t="shared" si="339"/>
        <v>11295</v>
      </c>
      <c r="BX341" s="3">
        <f t="shared" si="340"/>
        <v>4</v>
      </c>
      <c r="BY341" s="3" t="str">
        <f t="shared" si="341"/>
        <v>Fri</v>
      </c>
      <c r="BZ341" s="20" t="str">
        <f t="shared" si="363"/>
        <v>Fri</v>
      </c>
      <c r="CA341" s="3">
        <f t="shared" si="342"/>
        <v>1</v>
      </c>
      <c r="CB341" s="24">
        <f t="shared" si="364"/>
        <v>1</v>
      </c>
      <c r="CC341" t="s">
        <v>668</v>
      </c>
      <c r="CD341" t="s">
        <v>503</v>
      </c>
      <c r="CE341" t="s">
        <v>513</v>
      </c>
      <c r="CF341" t="s">
        <v>514</v>
      </c>
      <c r="CH341">
        <v>30</v>
      </c>
      <c r="CI341" s="22">
        <f t="shared" si="312"/>
        <v>8.2191780821917804E-2</v>
      </c>
      <c r="CJ341" t="s">
        <v>297</v>
      </c>
      <c r="CK341" s="2">
        <v>116</v>
      </c>
      <c r="CL341" s="20" t="e">
        <f>#REF!</f>
        <v>#REF!</v>
      </c>
    </row>
    <row r="342" spans="1:90" hidden="1">
      <c r="A342" s="2">
        <f t="shared" si="309"/>
        <v>340</v>
      </c>
      <c r="B342" t="s">
        <v>691</v>
      </c>
      <c r="C342">
        <v>1880</v>
      </c>
      <c r="D342" s="3">
        <f t="shared" si="313"/>
        <v>7.75</v>
      </c>
      <c r="E342" s="3">
        <f t="shared" si="314"/>
        <v>7</v>
      </c>
      <c r="F342" s="3">
        <f t="shared" si="315"/>
        <v>10957</v>
      </c>
      <c r="G342">
        <v>12</v>
      </c>
      <c r="H342" s="3">
        <f t="shared" si="316"/>
        <v>341</v>
      </c>
      <c r="I342" s="3">
        <f t="shared" si="317"/>
        <v>-3</v>
      </c>
      <c r="J342" s="3">
        <f t="shared" si="318"/>
        <v>-1</v>
      </c>
      <c r="K342" s="3">
        <f t="shared" si="319"/>
        <v>-1</v>
      </c>
      <c r="L342" s="3">
        <f t="shared" si="320"/>
        <v>-1</v>
      </c>
      <c r="M342" s="3">
        <f t="shared" si="321"/>
        <v>-1</v>
      </c>
      <c r="N342" s="3">
        <f t="shared" si="322"/>
        <v>334</v>
      </c>
      <c r="O342">
        <v>11</v>
      </c>
      <c r="P342" s="3">
        <f t="shared" si="359"/>
        <v>0</v>
      </c>
      <c r="Q342" s="3">
        <f t="shared" si="360"/>
        <v>345</v>
      </c>
      <c r="R342" s="3" t="b">
        <f t="shared" si="323"/>
        <v>1</v>
      </c>
      <c r="S342" s="3">
        <f t="shared" si="324"/>
        <v>1</v>
      </c>
      <c r="T342" s="3">
        <f t="shared" si="361"/>
        <v>11303</v>
      </c>
      <c r="U342" s="3">
        <f t="shared" si="325"/>
        <v>5</v>
      </c>
      <c r="V342" s="18" t="str">
        <f t="shared" si="326"/>
        <v>Sat</v>
      </c>
      <c r="W342" s="1" t="s">
        <v>7</v>
      </c>
      <c r="X342" s="3">
        <f t="shared" si="310"/>
        <v>19</v>
      </c>
      <c r="Y342" s="3">
        <f t="shared" si="311"/>
        <v>6</v>
      </c>
      <c r="Z342" s="3">
        <f t="shared" si="362"/>
        <v>-1</v>
      </c>
      <c r="AA342" s="3">
        <f t="shared" si="327"/>
        <v>11296</v>
      </c>
      <c r="AB342" t="s">
        <v>834</v>
      </c>
      <c r="AC342" t="s">
        <v>34</v>
      </c>
      <c r="AD342" s="26" t="s">
        <v>14</v>
      </c>
      <c r="AE342" t="s">
        <v>835</v>
      </c>
      <c r="AF342" t="s">
        <v>970</v>
      </c>
      <c r="AG342" s="27" t="s">
        <v>836</v>
      </c>
      <c r="AK342" t="s">
        <v>688</v>
      </c>
      <c r="AN342" s="26" t="s">
        <v>981</v>
      </c>
      <c r="AO342" s="26" t="s">
        <v>114</v>
      </c>
      <c r="AP342" s="26" t="str">
        <f t="shared" si="343"/>
        <v/>
      </c>
      <c r="AQ342" s="26" t="str">
        <f t="shared" si="344"/>
        <v/>
      </c>
      <c r="AR342" s="26" t="str">
        <f t="shared" si="345"/>
        <v/>
      </c>
      <c r="AS342" s="26" t="str">
        <f t="shared" si="346"/>
        <v/>
      </c>
      <c r="AT342" s="26" t="str">
        <f t="shared" si="347"/>
        <v/>
      </c>
      <c r="AU342" s="26">
        <f t="shared" si="348"/>
        <v>6</v>
      </c>
      <c r="AV342" s="26" t="str">
        <f t="shared" si="349"/>
        <v/>
      </c>
      <c r="AW342" s="26" t="str">
        <f t="shared" si="350"/>
        <v/>
      </c>
      <c r="AX342" s="26" t="str">
        <f t="shared" si="351"/>
        <v/>
      </c>
      <c r="AY342" s="26" t="str">
        <f t="shared" si="352"/>
        <v/>
      </c>
      <c r="AZ342" s="26" t="str">
        <f t="shared" si="353"/>
        <v/>
      </c>
      <c r="BA342" s="26" t="str">
        <f t="shared" si="354"/>
        <v/>
      </c>
      <c r="BB342" s="26" t="str">
        <f t="shared" si="355"/>
        <v/>
      </c>
      <c r="BC342" s="26" t="str">
        <f t="shared" si="356"/>
        <v/>
      </c>
      <c r="BD342" s="26" t="str">
        <f t="shared" si="357"/>
        <v/>
      </c>
      <c r="BE342" s="26">
        <f t="shared" si="358"/>
        <v>6</v>
      </c>
      <c r="BG342" s="5">
        <f t="shared" si="304"/>
        <v>-462.25</v>
      </c>
      <c r="BH342" s="5">
        <f t="shared" si="328"/>
        <v>-463</v>
      </c>
      <c r="BI342" s="5">
        <f t="shared" si="305"/>
        <v>-675713</v>
      </c>
      <c r="BK342" s="4">
        <f t="shared" si="329"/>
        <v>-31</v>
      </c>
      <c r="BL342" s="3">
        <f t="shared" si="330"/>
        <v>0</v>
      </c>
      <c r="BM342" s="3">
        <f t="shared" si="331"/>
        <v>0</v>
      </c>
      <c r="BN342" s="3">
        <f t="shared" si="332"/>
        <v>0</v>
      </c>
      <c r="BO342" s="3">
        <f t="shared" si="333"/>
        <v>0</v>
      </c>
      <c r="BP342" s="3">
        <f t="shared" si="334"/>
        <v>0</v>
      </c>
      <c r="BQ342" s="3">
        <f t="shared" si="335"/>
        <v>-31</v>
      </c>
      <c r="BS342" s="3">
        <f t="shared" si="336"/>
        <v>-31</v>
      </c>
      <c r="BT342" s="3">
        <f t="shared" si="306"/>
        <v>0</v>
      </c>
      <c r="BU342" s="3" t="b">
        <f t="shared" si="337"/>
        <v>0</v>
      </c>
      <c r="BV342" s="3">
        <f t="shared" si="338"/>
        <v>0</v>
      </c>
      <c r="BW342" s="3">
        <f t="shared" si="339"/>
        <v>-675744</v>
      </c>
      <c r="BX342" s="3">
        <f t="shared" si="340"/>
        <v>1</v>
      </c>
      <c r="BY342" s="3" t="str">
        <f t="shared" si="341"/>
        <v>Tue</v>
      </c>
      <c r="BZ342" s="20" t="str">
        <f t="shared" si="363"/>
        <v/>
      </c>
      <c r="CA342" s="3">
        <f t="shared" si="342"/>
        <v>687040</v>
      </c>
      <c r="CB342" s="24" t="str">
        <f t="shared" si="364"/>
        <v/>
      </c>
      <c r="CD342" t="s">
        <v>503</v>
      </c>
      <c r="CE342" t="s">
        <v>735</v>
      </c>
      <c r="CI342" s="22">
        <f t="shared" si="312"/>
        <v>0</v>
      </c>
      <c r="CJ342" t="s">
        <v>703</v>
      </c>
      <c r="CK342" s="2">
        <v>115</v>
      </c>
      <c r="CL342" s="20" t="e">
        <f>#REF!</f>
        <v>#REF!</v>
      </c>
    </row>
    <row r="343" spans="1:90" ht="12.75" hidden="1" customHeight="1">
      <c r="A343" s="2">
        <f t="shared" si="309"/>
        <v>341</v>
      </c>
      <c r="B343" t="s">
        <v>691</v>
      </c>
      <c r="C343">
        <v>1880</v>
      </c>
      <c r="D343" s="3">
        <f t="shared" si="313"/>
        <v>7.75</v>
      </c>
      <c r="E343" s="3">
        <f t="shared" si="314"/>
        <v>7</v>
      </c>
      <c r="F343" s="3">
        <f t="shared" si="315"/>
        <v>10957</v>
      </c>
      <c r="G343">
        <v>12</v>
      </c>
      <c r="H343" s="3">
        <f t="shared" si="316"/>
        <v>341</v>
      </c>
      <c r="I343" s="3">
        <f t="shared" si="317"/>
        <v>-3</v>
      </c>
      <c r="J343" s="3">
        <f t="shared" si="318"/>
        <v>-1</v>
      </c>
      <c r="K343" s="3">
        <f t="shared" si="319"/>
        <v>-1</v>
      </c>
      <c r="L343" s="3">
        <f t="shared" si="320"/>
        <v>-1</v>
      </c>
      <c r="M343" s="3">
        <f t="shared" si="321"/>
        <v>-1</v>
      </c>
      <c r="N343" s="3">
        <f t="shared" si="322"/>
        <v>334</v>
      </c>
      <c r="O343">
        <v>25</v>
      </c>
      <c r="P343" s="3">
        <f t="shared" si="359"/>
        <v>0</v>
      </c>
      <c r="Q343" s="3">
        <f t="shared" si="360"/>
        <v>359</v>
      </c>
      <c r="R343" s="3" t="b">
        <f t="shared" si="323"/>
        <v>1</v>
      </c>
      <c r="S343" s="3">
        <f t="shared" si="324"/>
        <v>1</v>
      </c>
      <c r="T343" s="3">
        <f t="shared" si="361"/>
        <v>11317</v>
      </c>
      <c r="U343" s="3">
        <f t="shared" si="325"/>
        <v>5</v>
      </c>
      <c r="V343" s="18" t="str">
        <f t="shared" si="326"/>
        <v>Sat</v>
      </c>
      <c r="W343" s="1" t="s">
        <v>9</v>
      </c>
      <c r="X343" s="3">
        <f t="shared" si="310"/>
        <v>1</v>
      </c>
      <c r="Y343" s="3">
        <f t="shared" si="311"/>
        <v>0</v>
      </c>
      <c r="Z343" s="3">
        <f t="shared" si="362"/>
        <v>-1</v>
      </c>
      <c r="AA343" s="3">
        <f t="shared" si="327"/>
        <v>11316</v>
      </c>
      <c r="AB343" t="s">
        <v>149</v>
      </c>
      <c r="AC343" t="s">
        <v>103</v>
      </c>
      <c r="AD343" s="26" t="s">
        <v>14</v>
      </c>
      <c r="AE343" t="s">
        <v>246</v>
      </c>
      <c r="AG343" s="27" t="s">
        <v>875</v>
      </c>
      <c r="AH343" t="s">
        <v>22</v>
      </c>
      <c r="AI343" t="s">
        <v>929</v>
      </c>
      <c r="AK343" t="s">
        <v>874</v>
      </c>
      <c r="AL343" t="s">
        <v>91</v>
      </c>
      <c r="AM343" t="s">
        <v>929</v>
      </c>
      <c r="AN343" s="31" t="s">
        <v>630</v>
      </c>
      <c r="AO343" s="26" t="s">
        <v>630</v>
      </c>
      <c r="AP343" s="26" t="str">
        <f t="shared" si="343"/>
        <v/>
      </c>
      <c r="AQ343" s="26" t="str">
        <f t="shared" si="344"/>
        <v/>
      </c>
      <c r="AR343" s="26" t="str">
        <f t="shared" si="345"/>
        <v/>
      </c>
      <c r="AS343" s="26" t="str">
        <f t="shared" si="346"/>
        <v/>
      </c>
      <c r="AT343" s="26" t="str">
        <f t="shared" si="347"/>
        <v/>
      </c>
      <c r="AU343" s="26" t="str">
        <f t="shared" si="348"/>
        <v/>
      </c>
      <c r="AV343" s="26" t="str">
        <f t="shared" si="349"/>
        <v/>
      </c>
      <c r="AW343" s="26" t="str">
        <f t="shared" si="350"/>
        <v/>
      </c>
      <c r="AX343" s="26">
        <f t="shared" si="351"/>
        <v>9</v>
      </c>
      <c r="AY343" s="26" t="str">
        <f t="shared" si="352"/>
        <v/>
      </c>
      <c r="AZ343" s="26" t="str">
        <f t="shared" si="353"/>
        <v/>
      </c>
      <c r="BA343" s="26" t="str">
        <f t="shared" si="354"/>
        <v/>
      </c>
      <c r="BB343" s="26" t="str">
        <f t="shared" si="355"/>
        <v/>
      </c>
      <c r="BC343" s="26" t="str">
        <f t="shared" si="356"/>
        <v/>
      </c>
      <c r="BD343" s="26" t="str">
        <f t="shared" si="357"/>
        <v/>
      </c>
      <c r="BE343" s="26">
        <f t="shared" si="358"/>
        <v>9</v>
      </c>
      <c r="BF343" s="2">
        <v>1880</v>
      </c>
      <c r="BG343" s="5">
        <f t="shared" si="304"/>
        <v>7.75</v>
      </c>
      <c r="BH343" s="5">
        <f t="shared" si="328"/>
        <v>7</v>
      </c>
      <c r="BI343" s="5">
        <f t="shared" si="305"/>
        <v>10957</v>
      </c>
      <c r="BJ343">
        <v>10</v>
      </c>
      <c r="BK343" s="4">
        <f t="shared" si="329"/>
        <v>279</v>
      </c>
      <c r="BL343" s="3">
        <f t="shared" si="330"/>
        <v>-3</v>
      </c>
      <c r="BM343" s="3">
        <f t="shared" si="331"/>
        <v>-1</v>
      </c>
      <c r="BN343" s="3">
        <f t="shared" si="332"/>
        <v>-1</v>
      </c>
      <c r="BO343" s="3">
        <f t="shared" si="333"/>
        <v>-1</v>
      </c>
      <c r="BP343" s="3">
        <f t="shared" si="334"/>
        <v>0</v>
      </c>
      <c r="BQ343" s="3">
        <f t="shared" si="335"/>
        <v>273</v>
      </c>
      <c r="BR343">
        <v>29</v>
      </c>
      <c r="BS343" s="3">
        <f t="shared" si="336"/>
        <v>302</v>
      </c>
      <c r="BT343" s="3">
        <f t="shared" si="306"/>
        <v>0</v>
      </c>
      <c r="BU343" s="3" t="b">
        <f t="shared" si="337"/>
        <v>1</v>
      </c>
      <c r="BV343" s="3">
        <f t="shared" si="338"/>
        <v>1</v>
      </c>
      <c r="BW343" s="3">
        <f t="shared" si="339"/>
        <v>11260</v>
      </c>
      <c r="BX343" s="3">
        <f t="shared" si="340"/>
        <v>4</v>
      </c>
      <c r="BY343" s="3" t="str">
        <f t="shared" si="341"/>
        <v>Fri</v>
      </c>
      <c r="BZ343" s="20" t="str">
        <f t="shared" si="363"/>
        <v>Fri</v>
      </c>
      <c r="CA343" s="3">
        <f t="shared" si="342"/>
        <v>56</v>
      </c>
      <c r="CB343" s="24">
        <f t="shared" si="364"/>
        <v>56</v>
      </c>
      <c r="CC343" t="s">
        <v>636</v>
      </c>
      <c r="CD343" t="s">
        <v>503</v>
      </c>
      <c r="CE343" t="s">
        <v>504</v>
      </c>
      <c r="CF343" t="s">
        <v>508</v>
      </c>
      <c r="CG343">
        <v>60</v>
      </c>
      <c r="CI343" s="22">
        <f t="shared" si="312"/>
        <v>0</v>
      </c>
      <c r="CJ343" t="s">
        <v>16</v>
      </c>
      <c r="CK343" s="2">
        <v>123</v>
      </c>
      <c r="CL343" s="20" t="e">
        <f>#REF!</f>
        <v>#REF!</v>
      </c>
    </row>
    <row r="344" spans="1:90" ht="12.75" customHeight="1">
      <c r="A344" s="2">
        <f t="shared" si="309"/>
        <v>342</v>
      </c>
      <c r="B344" t="s">
        <v>691</v>
      </c>
      <c r="C344">
        <v>1880</v>
      </c>
      <c r="D344" s="3">
        <f t="shared" si="313"/>
        <v>7.75</v>
      </c>
      <c r="E344" s="3">
        <f t="shared" si="314"/>
        <v>7</v>
      </c>
      <c r="F344" s="3">
        <f t="shared" si="315"/>
        <v>10957</v>
      </c>
      <c r="G344">
        <v>12</v>
      </c>
      <c r="H344" s="3">
        <f t="shared" si="316"/>
        <v>341</v>
      </c>
      <c r="I344" s="3">
        <f t="shared" si="317"/>
        <v>-3</v>
      </c>
      <c r="J344" s="3">
        <f t="shared" si="318"/>
        <v>-1</v>
      </c>
      <c r="K344" s="3">
        <f t="shared" si="319"/>
        <v>-1</v>
      </c>
      <c r="L344" s="3">
        <f t="shared" si="320"/>
        <v>-1</v>
      </c>
      <c r="M344" s="3">
        <f t="shared" si="321"/>
        <v>-1</v>
      </c>
      <c r="N344" s="3">
        <f t="shared" si="322"/>
        <v>334</v>
      </c>
      <c r="O344">
        <v>25</v>
      </c>
      <c r="P344" s="3">
        <f t="shared" si="359"/>
        <v>0</v>
      </c>
      <c r="Q344" s="3">
        <f t="shared" si="360"/>
        <v>359</v>
      </c>
      <c r="R344" s="3" t="b">
        <f t="shared" si="323"/>
        <v>1</v>
      </c>
      <c r="S344" s="3">
        <f t="shared" si="324"/>
        <v>1</v>
      </c>
      <c r="T344" s="3">
        <f t="shared" si="361"/>
        <v>11317</v>
      </c>
      <c r="U344" s="3">
        <f t="shared" si="325"/>
        <v>5</v>
      </c>
      <c r="V344" s="18" t="str">
        <f t="shared" si="326"/>
        <v>Sat</v>
      </c>
      <c r="W344" s="1" t="s">
        <v>9</v>
      </c>
      <c r="X344" s="3">
        <f t="shared" si="310"/>
        <v>1</v>
      </c>
      <c r="Y344" s="3">
        <f t="shared" si="311"/>
        <v>0</v>
      </c>
      <c r="Z344" s="3">
        <f t="shared" si="362"/>
        <v>-1</v>
      </c>
      <c r="AA344" s="3">
        <f t="shared" si="327"/>
        <v>11316</v>
      </c>
      <c r="AB344" t="s">
        <v>278</v>
      </c>
      <c r="AC344" t="s">
        <v>69</v>
      </c>
      <c r="AD344" s="26" t="s">
        <v>14</v>
      </c>
      <c r="AE344" t="s">
        <v>879</v>
      </c>
      <c r="AF344" t="s">
        <v>972</v>
      </c>
      <c r="AG344" s="27" t="s">
        <v>880</v>
      </c>
      <c r="AK344" t="s">
        <v>881</v>
      </c>
      <c r="AL344" t="s">
        <v>91</v>
      </c>
      <c r="AM344" t="s">
        <v>929</v>
      </c>
      <c r="AN344" s="31" t="s">
        <v>982</v>
      </c>
      <c r="AO344" s="26" t="s">
        <v>57</v>
      </c>
      <c r="AP344" s="26" t="str">
        <f t="shared" si="343"/>
        <v/>
      </c>
      <c r="AQ344" s="26" t="str">
        <f t="shared" si="344"/>
        <v/>
      </c>
      <c r="AR344" s="26" t="str">
        <f t="shared" si="345"/>
        <v/>
      </c>
      <c r="AS344" s="26" t="str">
        <f t="shared" si="346"/>
        <v/>
      </c>
      <c r="AT344" s="26">
        <f t="shared" si="347"/>
        <v>5</v>
      </c>
      <c r="AU344" s="26" t="str">
        <f t="shared" si="348"/>
        <v/>
      </c>
      <c r="AV344" s="26" t="str">
        <f t="shared" si="349"/>
        <v/>
      </c>
      <c r="AW344" s="26" t="str">
        <f t="shared" si="350"/>
        <v/>
      </c>
      <c r="AX344" s="26" t="str">
        <f t="shared" si="351"/>
        <v/>
      </c>
      <c r="AY344" s="26" t="str">
        <f t="shared" si="352"/>
        <v/>
      </c>
      <c r="AZ344" s="26" t="str">
        <f t="shared" si="353"/>
        <v/>
      </c>
      <c r="BA344" s="26" t="str">
        <f t="shared" si="354"/>
        <v/>
      </c>
      <c r="BB344" s="26" t="str">
        <f t="shared" si="355"/>
        <v/>
      </c>
      <c r="BC344" s="26" t="str">
        <f t="shared" si="356"/>
        <v/>
      </c>
      <c r="BD344" s="26" t="str">
        <f t="shared" si="357"/>
        <v/>
      </c>
      <c r="BE344" s="26">
        <f t="shared" si="358"/>
        <v>5</v>
      </c>
      <c r="BG344" s="5">
        <f t="shared" si="304"/>
        <v>-462.25</v>
      </c>
      <c r="BH344" s="5">
        <f t="shared" si="328"/>
        <v>-463</v>
      </c>
      <c r="BI344" s="5">
        <f t="shared" si="305"/>
        <v>-675713</v>
      </c>
      <c r="BK344" s="4">
        <f t="shared" si="329"/>
        <v>-31</v>
      </c>
      <c r="BL344" s="3">
        <f t="shared" si="330"/>
        <v>0</v>
      </c>
      <c r="BM344" s="3">
        <f t="shared" si="331"/>
        <v>0</v>
      </c>
      <c r="BN344" s="3">
        <f t="shared" si="332"/>
        <v>0</v>
      </c>
      <c r="BO344" s="3">
        <f t="shared" si="333"/>
        <v>0</v>
      </c>
      <c r="BP344" s="3">
        <f t="shared" si="334"/>
        <v>0</v>
      </c>
      <c r="BQ344" s="3">
        <f t="shared" si="335"/>
        <v>-31</v>
      </c>
      <c r="BS344" s="3">
        <f t="shared" si="336"/>
        <v>-31</v>
      </c>
      <c r="BT344" s="3">
        <f t="shared" si="306"/>
        <v>0</v>
      </c>
      <c r="BU344" s="3" t="b">
        <f t="shared" si="337"/>
        <v>0</v>
      </c>
      <c r="BV344" s="3">
        <f t="shared" si="338"/>
        <v>0</v>
      </c>
      <c r="BW344" s="3">
        <f t="shared" si="339"/>
        <v>-675744</v>
      </c>
      <c r="BX344" s="3">
        <f t="shared" si="340"/>
        <v>1</v>
      </c>
      <c r="BY344" s="3" t="str">
        <f t="shared" si="341"/>
        <v>Tue</v>
      </c>
      <c r="BZ344" s="20" t="str">
        <f t="shared" si="363"/>
        <v/>
      </c>
      <c r="CA344" s="3">
        <f t="shared" si="342"/>
        <v>687060</v>
      </c>
      <c r="CB344" s="24" t="str">
        <f t="shared" si="364"/>
        <v/>
      </c>
      <c r="CD344" t="s">
        <v>503</v>
      </c>
      <c r="CE344" t="s">
        <v>504</v>
      </c>
      <c r="CF344" t="s">
        <v>571</v>
      </c>
      <c r="CG344">
        <v>30</v>
      </c>
      <c r="CI344" s="22">
        <f t="shared" si="312"/>
        <v>0</v>
      </c>
      <c r="CJ344" t="s">
        <v>16</v>
      </c>
      <c r="CK344" s="2">
        <v>123</v>
      </c>
      <c r="CL344" s="20" t="e">
        <f>#REF!</f>
        <v>#REF!</v>
      </c>
    </row>
    <row r="345" spans="1:90" ht="12.75" customHeight="1">
      <c r="A345" s="2">
        <f t="shared" si="309"/>
        <v>343</v>
      </c>
      <c r="B345" t="s">
        <v>691</v>
      </c>
      <c r="C345">
        <v>1880</v>
      </c>
      <c r="D345" s="3">
        <f t="shared" si="313"/>
        <v>7.75</v>
      </c>
      <c r="E345" s="3">
        <f t="shared" si="314"/>
        <v>7</v>
      </c>
      <c r="F345" s="3">
        <f t="shared" si="315"/>
        <v>10957</v>
      </c>
      <c r="G345">
        <v>12</v>
      </c>
      <c r="H345" s="3">
        <f t="shared" si="316"/>
        <v>341</v>
      </c>
      <c r="I345" s="3">
        <f t="shared" si="317"/>
        <v>-3</v>
      </c>
      <c r="J345" s="3">
        <f t="shared" si="318"/>
        <v>-1</v>
      </c>
      <c r="K345" s="3">
        <f t="shared" si="319"/>
        <v>-1</v>
      </c>
      <c r="L345" s="3">
        <f t="shared" si="320"/>
        <v>-1</v>
      </c>
      <c r="M345" s="3">
        <f t="shared" si="321"/>
        <v>-1</v>
      </c>
      <c r="N345" s="3">
        <f t="shared" si="322"/>
        <v>334</v>
      </c>
      <c r="O345">
        <v>25</v>
      </c>
      <c r="P345" s="3">
        <f t="shared" si="359"/>
        <v>0</v>
      </c>
      <c r="Q345" s="3">
        <f t="shared" si="360"/>
        <v>359</v>
      </c>
      <c r="R345" s="3" t="b">
        <f t="shared" si="323"/>
        <v>1</v>
      </c>
      <c r="S345" s="3">
        <f t="shared" si="324"/>
        <v>1</v>
      </c>
      <c r="T345" s="3">
        <f t="shared" si="361"/>
        <v>11317</v>
      </c>
      <c r="U345" s="3">
        <f t="shared" si="325"/>
        <v>5</v>
      </c>
      <c r="V345" s="18" t="str">
        <f t="shared" si="326"/>
        <v>Sat</v>
      </c>
      <c r="W345" s="1" t="s">
        <v>9</v>
      </c>
      <c r="X345" s="3">
        <f t="shared" si="310"/>
        <v>1</v>
      </c>
      <c r="Y345" s="3">
        <f t="shared" si="311"/>
        <v>0</v>
      </c>
      <c r="Z345" s="3">
        <f t="shared" si="362"/>
        <v>-1</v>
      </c>
      <c r="AA345" s="3">
        <f t="shared" si="327"/>
        <v>11316</v>
      </c>
      <c r="AB345" t="s">
        <v>263</v>
      </c>
      <c r="AC345" t="s">
        <v>138</v>
      </c>
      <c r="AD345" s="26" t="s">
        <v>14</v>
      </c>
      <c r="AE345" t="s">
        <v>879</v>
      </c>
      <c r="AF345" t="s">
        <v>972</v>
      </c>
      <c r="AG345" s="27" t="s">
        <v>880</v>
      </c>
      <c r="AK345" t="s">
        <v>881</v>
      </c>
      <c r="AL345" t="s">
        <v>91</v>
      </c>
      <c r="AM345" t="s">
        <v>929</v>
      </c>
      <c r="AN345" s="31" t="s">
        <v>982</v>
      </c>
      <c r="AO345" s="26" t="s">
        <v>57</v>
      </c>
      <c r="AP345" s="26" t="str">
        <f t="shared" si="343"/>
        <v/>
      </c>
      <c r="AQ345" s="26" t="str">
        <f t="shared" si="344"/>
        <v/>
      </c>
      <c r="AR345" s="26" t="str">
        <f t="shared" si="345"/>
        <v/>
      </c>
      <c r="AS345" s="26" t="str">
        <f t="shared" si="346"/>
        <v/>
      </c>
      <c r="AT345" s="26">
        <f t="shared" si="347"/>
        <v>5</v>
      </c>
      <c r="AU345" s="26" t="str">
        <f t="shared" si="348"/>
        <v/>
      </c>
      <c r="AV345" s="26" t="str">
        <f t="shared" si="349"/>
        <v/>
      </c>
      <c r="AW345" s="26" t="str">
        <f t="shared" si="350"/>
        <v/>
      </c>
      <c r="AX345" s="26" t="str">
        <f t="shared" si="351"/>
        <v/>
      </c>
      <c r="AY345" s="26" t="str">
        <f t="shared" si="352"/>
        <v/>
      </c>
      <c r="AZ345" s="26" t="str">
        <f t="shared" si="353"/>
        <v/>
      </c>
      <c r="BA345" s="26" t="str">
        <f t="shared" si="354"/>
        <v/>
      </c>
      <c r="BB345" s="26" t="str">
        <f t="shared" si="355"/>
        <v/>
      </c>
      <c r="BC345" s="26" t="str">
        <f t="shared" si="356"/>
        <v/>
      </c>
      <c r="BD345" s="26" t="str">
        <f t="shared" si="357"/>
        <v/>
      </c>
      <c r="BE345" s="26">
        <f t="shared" si="358"/>
        <v>5</v>
      </c>
      <c r="BG345"/>
      <c r="BH345"/>
      <c r="BI345" s="5">
        <f t="shared" si="305"/>
        <v>-675250</v>
      </c>
      <c r="BK345" s="4">
        <f t="shared" si="329"/>
        <v>-31</v>
      </c>
      <c r="BL345" s="3">
        <f t="shared" si="330"/>
        <v>0</v>
      </c>
      <c r="BM345" s="3">
        <f t="shared" si="331"/>
        <v>0</v>
      </c>
      <c r="BN345" s="3">
        <f t="shared" si="332"/>
        <v>0</v>
      </c>
      <c r="BO345" s="3">
        <f t="shared" si="333"/>
        <v>0</v>
      </c>
      <c r="BP345" s="3">
        <f t="shared" si="334"/>
        <v>0</v>
      </c>
      <c r="BQ345" s="3">
        <f t="shared" si="335"/>
        <v>-31</v>
      </c>
      <c r="BS345" s="3">
        <f t="shared" si="336"/>
        <v>-31</v>
      </c>
      <c r="BT345" s="3">
        <f t="shared" si="306"/>
        <v>0</v>
      </c>
      <c r="BU345" s="3" t="b">
        <f t="shared" si="337"/>
        <v>0</v>
      </c>
      <c r="BV345" s="3">
        <f t="shared" si="338"/>
        <v>0</v>
      </c>
      <c r="BW345" s="3">
        <f t="shared" si="339"/>
        <v>-675281</v>
      </c>
      <c r="BX345" s="3">
        <f t="shared" si="340"/>
        <v>2</v>
      </c>
      <c r="BY345" s="3" t="str">
        <f t="shared" si="341"/>
        <v>Wed</v>
      </c>
      <c r="BZ345" s="20" t="str">
        <f t="shared" si="363"/>
        <v/>
      </c>
      <c r="CA345" s="3">
        <f t="shared" si="342"/>
        <v>686597</v>
      </c>
      <c r="CB345" s="24" t="str">
        <f t="shared" si="364"/>
        <v/>
      </c>
      <c r="CD345" t="s">
        <v>503</v>
      </c>
      <c r="CE345" t="s">
        <v>504</v>
      </c>
      <c r="CF345" t="s">
        <v>571</v>
      </c>
      <c r="CG345">
        <v>30</v>
      </c>
      <c r="CI345" s="22">
        <f t="shared" si="312"/>
        <v>0</v>
      </c>
      <c r="CJ345" t="s">
        <v>16</v>
      </c>
      <c r="CK345" s="2">
        <v>123</v>
      </c>
      <c r="CL345" s="20" t="e">
        <f>#REF!</f>
        <v>#REF!</v>
      </c>
    </row>
    <row r="346" spans="1:90">
      <c r="A346" s="2">
        <f t="shared" si="309"/>
        <v>344</v>
      </c>
      <c r="B346" t="s">
        <v>691</v>
      </c>
      <c r="C346">
        <v>1880</v>
      </c>
      <c r="D346" s="3">
        <f t="shared" si="313"/>
        <v>7.75</v>
      </c>
      <c r="E346" s="3">
        <f t="shared" si="314"/>
        <v>7</v>
      </c>
      <c r="F346" s="3">
        <f t="shared" si="315"/>
        <v>10957</v>
      </c>
      <c r="G346">
        <v>12</v>
      </c>
      <c r="H346" s="3">
        <f t="shared" si="316"/>
        <v>341</v>
      </c>
      <c r="I346" s="3">
        <f t="shared" si="317"/>
        <v>-3</v>
      </c>
      <c r="J346" s="3">
        <f t="shared" si="318"/>
        <v>-1</v>
      </c>
      <c r="K346" s="3">
        <f t="shared" si="319"/>
        <v>-1</v>
      </c>
      <c r="L346" s="3">
        <f t="shared" si="320"/>
        <v>-1</v>
      </c>
      <c r="M346" s="3">
        <f t="shared" si="321"/>
        <v>-1</v>
      </c>
      <c r="N346" s="3">
        <f t="shared" si="322"/>
        <v>334</v>
      </c>
      <c r="O346">
        <v>25</v>
      </c>
      <c r="P346" s="3">
        <f t="shared" si="359"/>
        <v>0</v>
      </c>
      <c r="Q346" s="3">
        <f t="shared" si="360"/>
        <v>359</v>
      </c>
      <c r="R346" s="3" t="b">
        <f t="shared" si="323"/>
        <v>1</v>
      </c>
      <c r="S346" s="3">
        <f t="shared" si="324"/>
        <v>1</v>
      </c>
      <c r="T346" s="3">
        <f t="shared" si="361"/>
        <v>11317</v>
      </c>
      <c r="U346" s="3">
        <f t="shared" si="325"/>
        <v>5</v>
      </c>
      <c r="V346" s="18" t="str">
        <f t="shared" si="326"/>
        <v>Sat</v>
      </c>
      <c r="W346" s="1" t="s">
        <v>9</v>
      </c>
      <c r="X346" s="3">
        <f t="shared" si="310"/>
        <v>1</v>
      </c>
      <c r="Y346" s="3">
        <f t="shared" si="311"/>
        <v>0</v>
      </c>
      <c r="Z346" s="3">
        <f t="shared" si="362"/>
        <v>-1</v>
      </c>
      <c r="AA346" s="3">
        <f t="shared" si="327"/>
        <v>11316</v>
      </c>
      <c r="AB346" t="s">
        <v>267</v>
      </c>
      <c r="AC346" t="s">
        <v>34</v>
      </c>
      <c r="AD346" s="26" t="s">
        <v>14</v>
      </c>
      <c r="AH346" t="s">
        <v>372</v>
      </c>
      <c r="AI346" t="s">
        <v>929</v>
      </c>
      <c r="AK346" t="s">
        <v>820</v>
      </c>
      <c r="AL346" t="s">
        <v>179</v>
      </c>
      <c r="AM346" t="s">
        <v>929</v>
      </c>
      <c r="AN346" s="31" t="s">
        <v>982</v>
      </c>
      <c r="AO346" s="26" t="s">
        <v>629</v>
      </c>
      <c r="AP346" s="26" t="str">
        <f t="shared" si="343"/>
        <v/>
      </c>
      <c r="AQ346" s="26" t="str">
        <f t="shared" si="344"/>
        <v/>
      </c>
      <c r="AR346" s="26" t="str">
        <f t="shared" si="345"/>
        <v/>
      </c>
      <c r="AS346" s="26" t="str">
        <f t="shared" si="346"/>
        <v/>
      </c>
      <c r="AT346" s="26" t="str">
        <f t="shared" si="347"/>
        <v/>
      </c>
      <c r="AU346" s="26" t="str">
        <f t="shared" si="348"/>
        <v/>
      </c>
      <c r="AV346" s="26" t="str">
        <f t="shared" si="349"/>
        <v/>
      </c>
      <c r="AW346" s="26" t="str">
        <f t="shared" si="350"/>
        <v/>
      </c>
      <c r="AX346" s="26" t="str">
        <f t="shared" si="351"/>
        <v/>
      </c>
      <c r="AY346" s="26" t="str">
        <f t="shared" si="352"/>
        <v/>
      </c>
      <c r="AZ346" s="26" t="str">
        <f t="shared" si="353"/>
        <v/>
      </c>
      <c r="BA346" s="26" t="str">
        <f t="shared" si="354"/>
        <v/>
      </c>
      <c r="BB346" s="26">
        <f t="shared" si="355"/>
        <v>13</v>
      </c>
      <c r="BC346" s="26" t="str">
        <f t="shared" si="356"/>
        <v/>
      </c>
      <c r="BD346" s="26" t="str">
        <f t="shared" si="357"/>
        <v/>
      </c>
      <c r="BE346" s="26">
        <f t="shared" si="358"/>
        <v>13</v>
      </c>
      <c r="BF346" s="2">
        <v>1880</v>
      </c>
      <c r="BG346" s="5">
        <f t="shared" ref="BG346:BG360" si="365">((BF346-1850)+1)/4</f>
        <v>7.75</v>
      </c>
      <c r="BH346" s="5">
        <f t="shared" ref="BH346:BH360" si="366">INT(BG346)</f>
        <v>7</v>
      </c>
      <c r="BI346" s="5">
        <f t="shared" si="305"/>
        <v>10957</v>
      </c>
      <c r="BJ346">
        <v>12</v>
      </c>
      <c r="BK346" s="4">
        <f t="shared" si="329"/>
        <v>341</v>
      </c>
      <c r="BL346" s="3">
        <f t="shared" si="330"/>
        <v>-3</v>
      </c>
      <c r="BM346" s="3">
        <f t="shared" si="331"/>
        <v>-1</v>
      </c>
      <c r="BN346" s="3">
        <f t="shared" si="332"/>
        <v>-1</v>
      </c>
      <c r="BO346" s="3">
        <f t="shared" si="333"/>
        <v>-1</v>
      </c>
      <c r="BP346" s="3">
        <f t="shared" si="334"/>
        <v>-1</v>
      </c>
      <c r="BQ346" s="3">
        <f t="shared" si="335"/>
        <v>334</v>
      </c>
      <c r="BR346">
        <v>18</v>
      </c>
      <c r="BS346" s="3">
        <f t="shared" si="336"/>
        <v>352</v>
      </c>
      <c r="BT346" s="3">
        <f t="shared" si="306"/>
        <v>0</v>
      </c>
      <c r="BU346" s="3" t="b">
        <f t="shared" si="337"/>
        <v>1</v>
      </c>
      <c r="BV346" s="3">
        <f t="shared" si="338"/>
        <v>1</v>
      </c>
      <c r="BW346" s="3">
        <f t="shared" si="339"/>
        <v>11310</v>
      </c>
      <c r="BX346" s="3">
        <f t="shared" si="340"/>
        <v>5</v>
      </c>
      <c r="BY346" s="3" t="str">
        <f t="shared" si="341"/>
        <v>Sat</v>
      </c>
      <c r="BZ346" s="20" t="str">
        <f t="shared" si="363"/>
        <v>Sat</v>
      </c>
      <c r="CA346" s="3">
        <f t="shared" si="342"/>
        <v>6</v>
      </c>
      <c r="CB346" s="24">
        <f t="shared" si="364"/>
        <v>6</v>
      </c>
      <c r="CC346" t="s">
        <v>636</v>
      </c>
      <c r="CD346" t="s">
        <v>503</v>
      </c>
      <c r="CE346" t="s">
        <v>504</v>
      </c>
      <c r="CF346" t="s">
        <v>506</v>
      </c>
      <c r="CG346">
        <v>240</v>
      </c>
      <c r="CI346" s="22">
        <f t="shared" si="312"/>
        <v>0</v>
      </c>
      <c r="CJ346" t="s">
        <v>16</v>
      </c>
      <c r="CK346" s="2">
        <v>123</v>
      </c>
      <c r="CL346" s="20" t="e">
        <f>#REF!</f>
        <v>#REF!</v>
      </c>
    </row>
    <row r="347" spans="1:90" ht="12.75" customHeight="1">
      <c r="A347" s="2">
        <f t="shared" si="309"/>
        <v>345</v>
      </c>
      <c r="B347" t="s">
        <v>691</v>
      </c>
      <c r="C347">
        <v>1880</v>
      </c>
      <c r="D347" s="3">
        <f t="shared" si="313"/>
        <v>7.75</v>
      </c>
      <c r="E347" s="3">
        <f t="shared" si="314"/>
        <v>7</v>
      </c>
      <c r="F347" s="3">
        <f t="shared" si="315"/>
        <v>10957</v>
      </c>
      <c r="G347">
        <v>12</v>
      </c>
      <c r="H347" s="3">
        <f t="shared" si="316"/>
        <v>341</v>
      </c>
      <c r="I347" s="3">
        <f t="shared" si="317"/>
        <v>-3</v>
      </c>
      <c r="J347" s="3">
        <f t="shared" si="318"/>
        <v>-1</v>
      </c>
      <c r="K347" s="3">
        <f t="shared" si="319"/>
        <v>-1</v>
      </c>
      <c r="L347" s="3">
        <f t="shared" si="320"/>
        <v>-1</v>
      </c>
      <c r="M347" s="3">
        <f t="shared" si="321"/>
        <v>-1</v>
      </c>
      <c r="N347" s="3">
        <f t="shared" si="322"/>
        <v>334</v>
      </c>
      <c r="O347">
        <v>25</v>
      </c>
      <c r="P347" s="3">
        <f t="shared" si="359"/>
        <v>0</v>
      </c>
      <c r="Q347" s="3">
        <f t="shared" si="360"/>
        <v>359</v>
      </c>
      <c r="R347" s="3" t="b">
        <f t="shared" si="323"/>
        <v>1</v>
      </c>
      <c r="S347" s="3">
        <f t="shared" si="324"/>
        <v>1</v>
      </c>
      <c r="T347" s="3">
        <f t="shared" si="361"/>
        <v>11317</v>
      </c>
      <c r="U347" s="3">
        <f t="shared" si="325"/>
        <v>5</v>
      </c>
      <c r="V347" s="18" t="str">
        <f t="shared" si="326"/>
        <v>Sat</v>
      </c>
      <c r="W347" s="1" t="s">
        <v>9</v>
      </c>
      <c r="X347" s="3">
        <f t="shared" si="310"/>
        <v>1</v>
      </c>
      <c r="Y347" s="3">
        <f t="shared" si="311"/>
        <v>0</v>
      </c>
      <c r="Z347" s="3">
        <f t="shared" si="362"/>
        <v>-1</v>
      </c>
      <c r="AA347" s="3">
        <f t="shared" si="327"/>
        <v>11316</v>
      </c>
      <c r="AB347" t="s">
        <v>13</v>
      </c>
      <c r="AC347" t="s">
        <v>64</v>
      </c>
      <c r="AD347" s="26" t="s">
        <v>14</v>
      </c>
      <c r="AH347" t="s">
        <v>372</v>
      </c>
      <c r="AI347" t="s">
        <v>929</v>
      </c>
      <c r="AK347" t="s">
        <v>820</v>
      </c>
      <c r="AL347" t="s">
        <v>179</v>
      </c>
      <c r="AM347" t="s">
        <v>929</v>
      </c>
      <c r="AN347" s="31" t="s">
        <v>982</v>
      </c>
      <c r="AO347" s="26" t="s">
        <v>629</v>
      </c>
      <c r="AP347" s="26" t="str">
        <f t="shared" si="343"/>
        <v/>
      </c>
      <c r="AQ347" s="26" t="str">
        <f t="shared" si="344"/>
        <v/>
      </c>
      <c r="AR347" s="26" t="str">
        <f t="shared" si="345"/>
        <v/>
      </c>
      <c r="AS347" s="26" t="str">
        <f t="shared" si="346"/>
        <v/>
      </c>
      <c r="AT347" s="26" t="str">
        <f t="shared" si="347"/>
        <v/>
      </c>
      <c r="AU347" s="26" t="str">
        <f t="shared" si="348"/>
        <v/>
      </c>
      <c r="AV347" s="26" t="str">
        <f t="shared" si="349"/>
        <v/>
      </c>
      <c r="AW347" s="26" t="str">
        <f t="shared" si="350"/>
        <v/>
      </c>
      <c r="AX347" s="26" t="str">
        <f t="shared" si="351"/>
        <v/>
      </c>
      <c r="AY347" s="26" t="str">
        <f t="shared" si="352"/>
        <v/>
      </c>
      <c r="AZ347" s="26" t="str">
        <f t="shared" si="353"/>
        <v/>
      </c>
      <c r="BA347" s="26" t="str">
        <f t="shared" si="354"/>
        <v/>
      </c>
      <c r="BB347" s="26">
        <f t="shared" si="355"/>
        <v>13</v>
      </c>
      <c r="BC347" s="26" t="str">
        <f t="shared" si="356"/>
        <v/>
      </c>
      <c r="BD347" s="26" t="str">
        <f t="shared" si="357"/>
        <v/>
      </c>
      <c r="BE347" s="26">
        <f t="shared" si="358"/>
        <v>13</v>
      </c>
      <c r="BF347" s="2">
        <v>1880</v>
      </c>
      <c r="BG347" s="5">
        <f t="shared" si="365"/>
        <v>7.75</v>
      </c>
      <c r="BH347" s="5">
        <f t="shared" si="366"/>
        <v>7</v>
      </c>
      <c r="BI347" s="5">
        <f t="shared" si="305"/>
        <v>10957</v>
      </c>
      <c r="BJ347">
        <v>12</v>
      </c>
      <c r="BK347" s="4">
        <f t="shared" si="329"/>
        <v>341</v>
      </c>
      <c r="BL347" s="3">
        <f t="shared" si="330"/>
        <v>-3</v>
      </c>
      <c r="BM347" s="3">
        <f t="shared" si="331"/>
        <v>-1</v>
      </c>
      <c r="BN347" s="3">
        <f t="shared" si="332"/>
        <v>-1</v>
      </c>
      <c r="BO347" s="3">
        <f t="shared" si="333"/>
        <v>-1</v>
      </c>
      <c r="BP347" s="3">
        <f t="shared" si="334"/>
        <v>-1</v>
      </c>
      <c r="BQ347" s="3">
        <f t="shared" si="335"/>
        <v>334</v>
      </c>
      <c r="BR347">
        <v>18</v>
      </c>
      <c r="BS347" s="3">
        <f t="shared" si="336"/>
        <v>352</v>
      </c>
      <c r="BT347" s="3">
        <f t="shared" si="306"/>
        <v>0</v>
      </c>
      <c r="BU347" s="3" t="b">
        <f t="shared" si="337"/>
        <v>1</v>
      </c>
      <c r="BV347" s="3">
        <f t="shared" si="338"/>
        <v>1</v>
      </c>
      <c r="BW347" s="3">
        <f t="shared" si="339"/>
        <v>11310</v>
      </c>
      <c r="BX347" s="3">
        <f t="shared" si="340"/>
        <v>5</v>
      </c>
      <c r="BY347" s="3" t="str">
        <f t="shared" si="341"/>
        <v>Sat</v>
      </c>
      <c r="BZ347" s="20" t="str">
        <f t="shared" si="363"/>
        <v>Sat</v>
      </c>
      <c r="CA347" s="3">
        <f t="shared" si="342"/>
        <v>6</v>
      </c>
      <c r="CB347" s="24">
        <f t="shared" si="364"/>
        <v>6</v>
      </c>
      <c r="CD347" t="s">
        <v>503</v>
      </c>
      <c r="CE347" t="s">
        <v>504</v>
      </c>
      <c r="CF347" t="s">
        <v>506</v>
      </c>
      <c r="CG347">
        <v>240</v>
      </c>
      <c r="CI347" s="22">
        <f t="shared" si="312"/>
        <v>0</v>
      </c>
      <c r="CJ347" t="s">
        <v>16</v>
      </c>
      <c r="CK347" s="2">
        <v>123</v>
      </c>
      <c r="CL347" s="20" t="e">
        <f>#REF!</f>
        <v>#REF!</v>
      </c>
    </row>
    <row r="348" spans="1:90" ht="12.75" customHeight="1">
      <c r="A348" s="2">
        <f t="shared" si="309"/>
        <v>346</v>
      </c>
      <c r="B348" t="s">
        <v>691</v>
      </c>
      <c r="C348">
        <v>1880</v>
      </c>
      <c r="D348" s="3">
        <f t="shared" si="313"/>
        <v>7.75</v>
      </c>
      <c r="E348" s="3">
        <f t="shared" si="314"/>
        <v>7</v>
      </c>
      <c r="F348" s="3">
        <f t="shared" si="315"/>
        <v>10957</v>
      </c>
      <c r="G348">
        <v>12</v>
      </c>
      <c r="H348" s="3">
        <f t="shared" si="316"/>
        <v>341</v>
      </c>
      <c r="I348" s="3">
        <f t="shared" si="317"/>
        <v>-3</v>
      </c>
      <c r="J348" s="3">
        <f t="shared" si="318"/>
        <v>-1</v>
      </c>
      <c r="K348" s="3">
        <f t="shared" si="319"/>
        <v>-1</v>
      </c>
      <c r="L348" s="3">
        <f t="shared" si="320"/>
        <v>-1</v>
      </c>
      <c r="M348" s="3">
        <f t="shared" si="321"/>
        <v>-1</v>
      </c>
      <c r="N348" s="3">
        <f t="shared" si="322"/>
        <v>334</v>
      </c>
      <c r="O348">
        <v>25</v>
      </c>
      <c r="P348" s="3">
        <f t="shared" si="359"/>
        <v>0</v>
      </c>
      <c r="Q348" s="3">
        <f t="shared" si="360"/>
        <v>359</v>
      </c>
      <c r="R348" s="3" t="b">
        <f t="shared" si="323"/>
        <v>1</v>
      </c>
      <c r="S348" s="3">
        <f t="shared" si="324"/>
        <v>1</v>
      </c>
      <c r="T348" s="3">
        <f t="shared" si="361"/>
        <v>11317</v>
      </c>
      <c r="U348" s="3">
        <f t="shared" si="325"/>
        <v>5</v>
      </c>
      <c r="V348" s="18" t="str">
        <f t="shared" si="326"/>
        <v>Sat</v>
      </c>
      <c r="W348" s="1" t="s">
        <v>9</v>
      </c>
      <c r="X348" s="3">
        <f t="shared" si="310"/>
        <v>1</v>
      </c>
      <c r="Y348" s="3">
        <f t="shared" si="311"/>
        <v>0</v>
      </c>
      <c r="Z348" s="3">
        <f t="shared" si="362"/>
        <v>-1</v>
      </c>
      <c r="AA348" s="3">
        <f t="shared" si="327"/>
        <v>11316</v>
      </c>
      <c r="AB348" t="s">
        <v>12</v>
      </c>
      <c r="AC348" t="s">
        <v>13</v>
      </c>
      <c r="AD348" s="26" t="s">
        <v>14</v>
      </c>
      <c r="AE348" t="s">
        <v>669</v>
      </c>
      <c r="AG348" s="27" t="s">
        <v>872</v>
      </c>
      <c r="AJ348" t="s">
        <v>73</v>
      </c>
      <c r="AK348" t="s">
        <v>873</v>
      </c>
      <c r="AL348" t="s">
        <v>179</v>
      </c>
      <c r="AM348" t="s">
        <v>929</v>
      </c>
      <c r="AN348" s="31" t="s">
        <v>982</v>
      </c>
      <c r="AO348" s="26" t="s">
        <v>67</v>
      </c>
      <c r="AP348" s="26" t="str">
        <f t="shared" si="343"/>
        <v/>
      </c>
      <c r="AQ348" s="26" t="str">
        <f t="shared" si="344"/>
        <v/>
      </c>
      <c r="AR348" s="26" t="str">
        <f t="shared" si="345"/>
        <v/>
      </c>
      <c r="AS348" s="26">
        <f t="shared" si="346"/>
        <v>4</v>
      </c>
      <c r="AT348" s="26" t="str">
        <f t="shared" si="347"/>
        <v/>
      </c>
      <c r="AU348" s="26" t="str">
        <f t="shared" si="348"/>
        <v/>
      </c>
      <c r="AV348" s="26" t="str">
        <f t="shared" si="349"/>
        <v/>
      </c>
      <c r="AW348" s="26" t="str">
        <f t="shared" si="350"/>
        <v/>
      </c>
      <c r="AX348" s="26" t="str">
        <f t="shared" si="351"/>
        <v/>
      </c>
      <c r="AY348" s="26" t="str">
        <f t="shared" si="352"/>
        <v/>
      </c>
      <c r="AZ348" s="26" t="str">
        <f t="shared" si="353"/>
        <v/>
      </c>
      <c r="BA348" s="26" t="str">
        <f t="shared" si="354"/>
        <v/>
      </c>
      <c r="BB348" s="26" t="str">
        <f t="shared" si="355"/>
        <v/>
      </c>
      <c r="BC348" s="26" t="str">
        <f t="shared" si="356"/>
        <v/>
      </c>
      <c r="BD348" s="26" t="str">
        <f t="shared" si="357"/>
        <v/>
      </c>
      <c r="BE348" s="26">
        <f t="shared" si="358"/>
        <v>4</v>
      </c>
      <c r="BF348" s="2">
        <v>1880</v>
      </c>
      <c r="BG348" s="5">
        <f t="shared" si="365"/>
        <v>7.75</v>
      </c>
      <c r="BH348" s="5">
        <f t="shared" si="366"/>
        <v>7</v>
      </c>
      <c r="BI348" s="5">
        <f t="shared" si="305"/>
        <v>10957</v>
      </c>
      <c r="BJ348">
        <v>8</v>
      </c>
      <c r="BK348" s="4">
        <f t="shared" si="329"/>
        <v>217</v>
      </c>
      <c r="BL348" s="3">
        <f t="shared" si="330"/>
        <v>-3</v>
      </c>
      <c r="BM348" s="3">
        <f t="shared" si="331"/>
        <v>-1</v>
      </c>
      <c r="BN348" s="3">
        <f t="shared" si="332"/>
        <v>-1</v>
      </c>
      <c r="BO348" s="3">
        <f t="shared" si="333"/>
        <v>0</v>
      </c>
      <c r="BP348" s="3">
        <f t="shared" si="334"/>
        <v>0</v>
      </c>
      <c r="BQ348" s="3">
        <f t="shared" si="335"/>
        <v>212</v>
      </c>
      <c r="BR348">
        <v>4</v>
      </c>
      <c r="BS348" s="3">
        <f t="shared" si="336"/>
        <v>216</v>
      </c>
      <c r="BT348" s="3">
        <f t="shared" si="306"/>
        <v>0</v>
      </c>
      <c r="BU348" s="3" t="b">
        <f t="shared" si="337"/>
        <v>1</v>
      </c>
      <c r="BV348" s="3">
        <f t="shared" si="338"/>
        <v>1</v>
      </c>
      <c r="BW348" s="3">
        <f t="shared" si="339"/>
        <v>11174</v>
      </c>
      <c r="BX348" s="3">
        <f t="shared" si="340"/>
        <v>2</v>
      </c>
      <c r="BY348" s="3" t="str">
        <f t="shared" si="341"/>
        <v>Wed</v>
      </c>
      <c r="BZ348" s="20" t="str">
        <f t="shared" si="363"/>
        <v>Wed</v>
      </c>
      <c r="CA348" s="3">
        <f t="shared" si="342"/>
        <v>142</v>
      </c>
      <c r="CB348" s="24">
        <f t="shared" si="364"/>
        <v>142</v>
      </c>
      <c r="CD348" t="s">
        <v>503</v>
      </c>
      <c r="CE348" t="s">
        <v>513</v>
      </c>
      <c r="CF348" t="s">
        <v>563</v>
      </c>
      <c r="CH348">
        <v>60</v>
      </c>
      <c r="CI348" s="22">
        <f t="shared" si="312"/>
        <v>0.16438356164383561</v>
      </c>
      <c r="CJ348" t="s">
        <v>16</v>
      </c>
      <c r="CK348" s="2">
        <v>123</v>
      </c>
      <c r="CL348" s="20" t="e">
        <f>#REF!</f>
        <v>#REF!</v>
      </c>
    </row>
    <row r="349" spans="1:90" ht="12.75" customHeight="1">
      <c r="A349" s="2">
        <f t="shared" si="309"/>
        <v>347</v>
      </c>
      <c r="B349" t="s">
        <v>691</v>
      </c>
      <c r="C349">
        <v>1880</v>
      </c>
      <c r="D349" s="3">
        <f t="shared" si="313"/>
        <v>7.75</v>
      </c>
      <c r="E349" s="3">
        <f t="shared" si="314"/>
        <v>7</v>
      </c>
      <c r="F349" s="3">
        <f t="shared" si="315"/>
        <v>10957</v>
      </c>
      <c r="G349">
        <v>12</v>
      </c>
      <c r="H349" s="3">
        <f t="shared" si="316"/>
        <v>341</v>
      </c>
      <c r="I349" s="3">
        <f t="shared" si="317"/>
        <v>-3</v>
      </c>
      <c r="J349" s="3">
        <f t="shared" si="318"/>
        <v>-1</v>
      </c>
      <c r="K349" s="3">
        <f t="shared" si="319"/>
        <v>-1</v>
      </c>
      <c r="L349" s="3">
        <f t="shared" si="320"/>
        <v>-1</v>
      </c>
      <c r="M349" s="3">
        <f t="shared" si="321"/>
        <v>-1</v>
      </c>
      <c r="N349" s="3">
        <f t="shared" si="322"/>
        <v>334</v>
      </c>
      <c r="O349">
        <v>25</v>
      </c>
      <c r="P349" s="3">
        <f t="shared" si="359"/>
        <v>0</v>
      </c>
      <c r="Q349" s="3">
        <f t="shared" si="360"/>
        <v>359</v>
      </c>
      <c r="R349" s="3" t="b">
        <f t="shared" si="323"/>
        <v>1</v>
      </c>
      <c r="S349" s="3">
        <f t="shared" si="324"/>
        <v>1</v>
      </c>
      <c r="T349" s="3">
        <f t="shared" si="361"/>
        <v>11317</v>
      </c>
      <c r="U349" s="3">
        <f t="shared" si="325"/>
        <v>5</v>
      </c>
      <c r="V349" s="18" t="str">
        <f t="shared" si="326"/>
        <v>Sat</v>
      </c>
      <c r="W349" s="1" t="s">
        <v>9</v>
      </c>
      <c r="X349" s="3">
        <f t="shared" si="310"/>
        <v>1</v>
      </c>
      <c r="Y349" s="3">
        <f t="shared" si="311"/>
        <v>0</v>
      </c>
      <c r="Z349" s="3">
        <f t="shared" si="362"/>
        <v>-1</v>
      </c>
      <c r="AA349" s="3">
        <f t="shared" si="327"/>
        <v>11316</v>
      </c>
      <c r="AB349" t="s">
        <v>877</v>
      </c>
      <c r="AC349" t="s">
        <v>47</v>
      </c>
      <c r="AD349" s="26" t="s">
        <v>14</v>
      </c>
      <c r="AH349" t="s">
        <v>878</v>
      </c>
      <c r="AI349" t="s">
        <v>930</v>
      </c>
      <c r="AK349" t="s">
        <v>364</v>
      </c>
      <c r="AN349" s="26" t="s">
        <v>979</v>
      </c>
      <c r="AO349" s="26" t="s">
        <v>24</v>
      </c>
      <c r="AP349" s="26">
        <f t="shared" si="343"/>
        <v>1</v>
      </c>
      <c r="AQ349" s="26" t="str">
        <f t="shared" si="344"/>
        <v/>
      </c>
      <c r="AR349" s="26" t="str">
        <f t="shared" si="345"/>
        <v/>
      </c>
      <c r="AS349" s="26" t="str">
        <f t="shared" si="346"/>
        <v/>
      </c>
      <c r="AT349" s="26" t="str">
        <f t="shared" si="347"/>
        <v/>
      </c>
      <c r="AU349" s="26" t="str">
        <f t="shared" si="348"/>
        <v/>
      </c>
      <c r="AV349" s="26" t="str">
        <f t="shared" si="349"/>
        <v/>
      </c>
      <c r="AW349" s="26" t="str">
        <f t="shared" si="350"/>
        <v/>
      </c>
      <c r="AX349" s="26" t="str">
        <f t="shared" si="351"/>
        <v/>
      </c>
      <c r="AY349" s="26" t="str">
        <f t="shared" si="352"/>
        <v/>
      </c>
      <c r="AZ349" s="26" t="str">
        <f t="shared" si="353"/>
        <v/>
      </c>
      <c r="BA349" s="26" t="str">
        <f t="shared" si="354"/>
        <v/>
      </c>
      <c r="BB349" s="26" t="str">
        <f t="shared" si="355"/>
        <v/>
      </c>
      <c r="BC349" s="26" t="str">
        <f t="shared" si="356"/>
        <v/>
      </c>
      <c r="BD349" s="26" t="str">
        <f t="shared" si="357"/>
        <v/>
      </c>
      <c r="BE349" s="26">
        <f t="shared" si="358"/>
        <v>1</v>
      </c>
      <c r="BF349" s="2">
        <v>1880</v>
      </c>
      <c r="BG349" s="5">
        <f t="shared" si="365"/>
        <v>7.75</v>
      </c>
      <c r="BH349" s="5">
        <f t="shared" si="366"/>
        <v>7</v>
      </c>
      <c r="BI349" s="5">
        <f t="shared" si="305"/>
        <v>10957</v>
      </c>
      <c r="BJ349">
        <v>12</v>
      </c>
      <c r="BK349" s="4">
        <f t="shared" si="329"/>
        <v>341</v>
      </c>
      <c r="BL349" s="3">
        <f t="shared" si="330"/>
        <v>-3</v>
      </c>
      <c r="BM349" s="3">
        <f t="shared" si="331"/>
        <v>-1</v>
      </c>
      <c r="BN349" s="3">
        <f t="shared" si="332"/>
        <v>-1</v>
      </c>
      <c r="BO349" s="3">
        <f t="shared" si="333"/>
        <v>-1</v>
      </c>
      <c r="BP349" s="3">
        <f t="shared" si="334"/>
        <v>-1</v>
      </c>
      <c r="BQ349" s="3">
        <f t="shared" si="335"/>
        <v>334</v>
      </c>
      <c r="BR349">
        <v>7</v>
      </c>
      <c r="BS349" s="3">
        <f t="shared" si="336"/>
        <v>341</v>
      </c>
      <c r="BT349" s="3">
        <f t="shared" si="306"/>
        <v>0</v>
      </c>
      <c r="BU349" s="3" t="b">
        <f t="shared" si="337"/>
        <v>1</v>
      </c>
      <c r="BV349" s="3">
        <f t="shared" si="338"/>
        <v>1</v>
      </c>
      <c r="BW349" s="3">
        <f t="shared" si="339"/>
        <v>11299</v>
      </c>
      <c r="BX349" s="3">
        <f t="shared" si="340"/>
        <v>1</v>
      </c>
      <c r="BY349" s="3" t="str">
        <f t="shared" si="341"/>
        <v>Tue</v>
      </c>
      <c r="BZ349" s="20" t="str">
        <f t="shared" si="363"/>
        <v>Tue</v>
      </c>
      <c r="CA349" s="3">
        <f t="shared" si="342"/>
        <v>17</v>
      </c>
      <c r="CB349" s="24">
        <f t="shared" si="364"/>
        <v>17</v>
      </c>
      <c r="CD349" t="s">
        <v>503</v>
      </c>
      <c r="CE349" t="s">
        <v>504</v>
      </c>
      <c r="CF349" t="s">
        <v>508</v>
      </c>
      <c r="CG349">
        <v>60</v>
      </c>
      <c r="CI349" s="22">
        <f t="shared" si="312"/>
        <v>0</v>
      </c>
      <c r="CJ349" t="s">
        <v>16</v>
      </c>
      <c r="CK349" s="2">
        <v>123</v>
      </c>
      <c r="CL349" s="20" t="e">
        <f>#REF!</f>
        <v>#REF!</v>
      </c>
    </row>
    <row r="350" spans="1:90" ht="12.75" customHeight="1">
      <c r="A350" s="2">
        <f t="shared" si="309"/>
        <v>348</v>
      </c>
      <c r="B350" t="s">
        <v>691</v>
      </c>
      <c r="C350">
        <v>1880</v>
      </c>
      <c r="D350" s="3">
        <f t="shared" si="313"/>
        <v>7.75</v>
      </c>
      <c r="E350" s="3">
        <f t="shared" si="314"/>
        <v>7</v>
      </c>
      <c r="F350" s="3">
        <f t="shared" si="315"/>
        <v>10957</v>
      </c>
      <c r="G350">
        <v>12</v>
      </c>
      <c r="H350" s="3">
        <f t="shared" si="316"/>
        <v>341</v>
      </c>
      <c r="I350" s="3">
        <f t="shared" si="317"/>
        <v>-3</v>
      </c>
      <c r="J350" s="3">
        <f t="shared" si="318"/>
        <v>-1</v>
      </c>
      <c r="K350" s="3">
        <f t="shared" si="319"/>
        <v>-1</v>
      </c>
      <c r="L350" s="3">
        <f t="shared" si="320"/>
        <v>-1</v>
      </c>
      <c r="M350" s="3">
        <f t="shared" si="321"/>
        <v>-1</v>
      </c>
      <c r="N350" s="3">
        <f t="shared" si="322"/>
        <v>334</v>
      </c>
      <c r="O350">
        <v>25</v>
      </c>
      <c r="P350" s="3">
        <f t="shared" si="359"/>
        <v>0</v>
      </c>
      <c r="Q350" s="3">
        <f t="shared" si="360"/>
        <v>359</v>
      </c>
      <c r="R350" s="3" t="b">
        <f t="shared" si="323"/>
        <v>1</v>
      </c>
      <c r="S350" s="3">
        <f t="shared" si="324"/>
        <v>1</v>
      </c>
      <c r="T350" s="3">
        <f t="shared" si="361"/>
        <v>11317</v>
      </c>
      <c r="U350" s="3">
        <f t="shared" si="325"/>
        <v>5</v>
      </c>
      <c r="V350" s="18" t="str">
        <f t="shared" si="326"/>
        <v>Sat</v>
      </c>
      <c r="W350" s="1" t="s">
        <v>9</v>
      </c>
      <c r="X350" s="3">
        <f t="shared" si="310"/>
        <v>1</v>
      </c>
      <c r="Y350" s="3">
        <f t="shared" si="311"/>
        <v>0</v>
      </c>
      <c r="Z350" s="3">
        <f t="shared" si="362"/>
        <v>-1</v>
      </c>
      <c r="AA350" s="3">
        <f t="shared" si="327"/>
        <v>11316</v>
      </c>
      <c r="AB350" t="s">
        <v>876</v>
      </c>
      <c r="AC350" t="s">
        <v>47</v>
      </c>
      <c r="AD350" s="26" t="s">
        <v>14</v>
      </c>
      <c r="AH350" t="s">
        <v>206</v>
      </c>
      <c r="AI350" t="s">
        <v>929</v>
      </c>
      <c r="AK350" t="s">
        <v>364</v>
      </c>
      <c r="AN350" s="26" t="s">
        <v>979</v>
      </c>
      <c r="AO350" s="26" t="s">
        <v>24</v>
      </c>
      <c r="AP350" s="26">
        <f t="shared" si="343"/>
        <v>1</v>
      </c>
      <c r="AQ350" s="26" t="str">
        <f t="shared" si="344"/>
        <v/>
      </c>
      <c r="AR350" s="26" t="str">
        <f t="shared" si="345"/>
        <v/>
      </c>
      <c r="AS350" s="26" t="str">
        <f t="shared" si="346"/>
        <v/>
      </c>
      <c r="AT350" s="26" t="str">
        <f t="shared" si="347"/>
        <v/>
      </c>
      <c r="AU350" s="26" t="str">
        <f t="shared" si="348"/>
        <v/>
      </c>
      <c r="AV350" s="26" t="str">
        <f t="shared" si="349"/>
        <v/>
      </c>
      <c r="AW350" s="26" t="str">
        <f t="shared" si="350"/>
        <v/>
      </c>
      <c r="AX350" s="26" t="str">
        <f t="shared" si="351"/>
        <v/>
      </c>
      <c r="AY350" s="26" t="str">
        <f t="shared" si="352"/>
        <v/>
      </c>
      <c r="AZ350" s="26" t="str">
        <f t="shared" si="353"/>
        <v/>
      </c>
      <c r="BA350" s="26" t="str">
        <f t="shared" si="354"/>
        <v/>
      </c>
      <c r="BB350" s="26" t="str">
        <f t="shared" si="355"/>
        <v/>
      </c>
      <c r="BC350" s="26" t="str">
        <f t="shared" si="356"/>
        <v/>
      </c>
      <c r="BD350" s="26" t="str">
        <f t="shared" si="357"/>
        <v/>
      </c>
      <c r="BE350" s="26">
        <f t="shared" si="358"/>
        <v>1</v>
      </c>
      <c r="BF350" s="2">
        <v>1880</v>
      </c>
      <c r="BG350" s="5">
        <f t="shared" si="365"/>
        <v>7.75</v>
      </c>
      <c r="BH350" s="5">
        <f t="shared" si="366"/>
        <v>7</v>
      </c>
      <c r="BI350" s="5">
        <f t="shared" si="305"/>
        <v>10957</v>
      </c>
      <c r="BJ350">
        <v>12</v>
      </c>
      <c r="BK350" s="4">
        <f t="shared" si="329"/>
        <v>341</v>
      </c>
      <c r="BL350" s="3">
        <f t="shared" si="330"/>
        <v>-3</v>
      </c>
      <c r="BM350" s="3">
        <f t="shared" si="331"/>
        <v>-1</v>
      </c>
      <c r="BN350" s="3">
        <f t="shared" si="332"/>
        <v>-1</v>
      </c>
      <c r="BO350" s="3">
        <f t="shared" si="333"/>
        <v>-1</v>
      </c>
      <c r="BP350" s="3">
        <f t="shared" si="334"/>
        <v>-1</v>
      </c>
      <c r="BQ350" s="3">
        <f t="shared" si="335"/>
        <v>334</v>
      </c>
      <c r="BR350">
        <v>5</v>
      </c>
      <c r="BS350" s="3">
        <f t="shared" si="336"/>
        <v>339</v>
      </c>
      <c r="BT350" s="3">
        <f t="shared" si="306"/>
        <v>0</v>
      </c>
      <c r="BU350" s="3" t="b">
        <f t="shared" si="337"/>
        <v>1</v>
      </c>
      <c r="BV350" s="3">
        <f t="shared" si="338"/>
        <v>1</v>
      </c>
      <c r="BW350" s="3">
        <f t="shared" si="339"/>
        <v>11297</v>
      </c>
      <c r="BX350" s="3">
        <f t="shared" si="340"/>
        <v>6</v>
      </c>
      <c r="BY350" s="3" t="str">
        <f t="shared" si="341"/>
        <v>Sun</v>
      </c>
      <c r="BZ350" s="20" t="str">
        <f t="shared" si="363"/>
        <v>Sun</v>
      </c>
      <c r="CA350" s="3">
        <f t="shared" si="342"/>
        <v>19</v>
      </c>
      <c r="CB350" s="24">
        <f t="shared" si="364"/>
        <v>19</v>
      </c>
      <c r="CD350" t="s">
        <v>503</v>
      </c>
      <c r="CE350" t="s">
        <v>504</v>
      </c>
      <c r="CF350" t="s">
        <v>508</v>
      </c>
      <c r="CG350">
        <v>60</v>
      </c>
      <c r="CI350" s="22">
        <f t="shared" si="312"/>
        <v>0</v>
      </c>
      <c r="CJ350" t="s">
        <v>16</v>
      </c>
      <c r="CK350" s="2">
        <v>123</v>
      </c>
      <c r="CL350" s="20" t="e">
        <f>#REF!</f>
        <v>#REF!</v>
      </c>
    </row>
    <row r="351" spans="1:90" ht="12.75" customHeight="1">
      <c r="A351" s="2">
        <f t="shared" si="309"/>
        <v>349</v>
      </c>
      <c r="B351" t="s">
        <v>691</v>
      </c>
      <c r="C351">
        <v>1880</v>
      </c>
      <c r="D351" s="3">
        <f t="shared" si="313"/>
        <v>7.75</v>
      </c>
      <c r="E351" s="3">
        <f t="shared" si="314"/>
        <v>7</v>
      </c>
      <c r="F351" s="3">
        <f t="shared" si="315"/>
        <v>10957</v>
      </c>
      <c r="G351">
        <v>12</v>
      </c>
      <c r="H351" s="3">
        <f t="shared" si="316"/>
        <v>341</v>
      </c>
      <c r="I351" s="3">
        <f t="shared" si="317"/>
        <v>-3</v>
      </c>
      <c r="J351" s="3">
        <f t="shared" si="318"/>
        <v>-1</v>
      </c>
      <c r="K351" s="3">
        <f t="shared" si="319"/>
        <v>-1</v>
      </c>
      <c r="L351" s="3">
        <f t="shared" si="320"/>
        <v>-1</v>
      </c>
      <c r="M351" s="3">
        <f t="shared" si="321"/>
        <v>-1</v>
      </c>
      <c r="N351" s="3">
        <f t="shared" si="322"/>
        <v>334</v>
      </c>
      <c r="O351">
        <v>25</v>
      </c>
      <c r="P351" s="3">
        <f t="shared" si="359"/>
        <v>0</v>
      </c>
      <c r="Q351" s="3">
        <f t="shared" si="360"/>
        <v>359</v>
      </c>
      <c r="R351" s="3" t="b">
        <f t="shared" si="323"/>
        <v>1</v>
      </c>
      <c r="S351" s="3">
        <f t="shared" si="324"/>
        <v>1</v>
      </c>
      <c r="T351" s="3">
        <f t="shared" si="361"/>
        <v>11317</v>
      </c>
      <c r="U351" s="3">
        <f t="shared" si="325"/>
        <v>5</v>
      </c>
      <c r="V351" s="18" t="str">
        <f t="shared" si="326"/>
        <v>Sat</v>
      </c>
      <c r="W351" s="1" t="s">
        <v>5</v>
      </c>
      <c r="X351" s="3">
        <f t="shared" si="310"/>
        <v>13</v>
      </c>
      <c r="Y351" s="3">
        <f t="shared" si="311"/>
        <v>4</v>
      </c>
      <c r="Z351" s="3">
        <f t="shared" si="362"/>
        <v>-1</v>
      </c>
      <c r="AA351" s="3">
        <f t="shared" si="327"/>
        <v>11312</v>
      </c>
      <c r="AB351" t="s">
        <v>59</v>
      </c>
      <c r="AC351" t="s">
        <v>47</v>
      </c>
      <c r="AD351" s="26" t="s">
        <v>14</v>
      </c>
      <c r="AE351" t="s">
        <v>852</v>
      </c>
      <c r="AF351" t="s">
        <v>970</v>
      </c>
      <c r="AG351" s="27" t="s">
        <v>323</v>
      </c>
      <c r="AK351" t="s">
        <v>839</v>
      </c>
      <c r="AL351" t="s">
        <v>853</v>
      </c>
      <c r="AM351" t="s">
        <v>930</v>
      </c>
      <c r="AN351" s="26" t="s">
        <v>978</v>
      </c>
      <c r="AO351" s="26" t="s">
        <v>18</v>
      </c>
      <c r="AP351" s="26" t="str">
        <f t="shared" si="343"/>
        <v/>
      </c>
      <c r="AQ351" s="26" t="str">
        <f t="shared" si="344"/>
        <v/>
      </c>
      <c r="AR351" s="26" t="str">
        <f t="shared" si="345"/>
        <v/>
      </c>
      <c r="AS351" s="26" t="str">
        <f t="shared" si="346"/>
        <v/>
      </c>
      <c r="AT351" s="26" t="str">
        <f t="shared" si="347"/>
        <v/>
      </c>
      <c r="AU351" s="26" t="str">
        <f t="shared" si="348"/>
        <v/>
      </c>
      <c r="AV351" s="26" t="str">
        <f t="shared" si="349"/>
        <v/>
      </c>
      <c r="AW351" s="26" t="str">
        <f t="shared" si="350"/>
        <v/>
      </c>
      <c r="AX351" s="26" t="str">
        <f t="shared" si="351"/>
        <v/>
      </c>
      <c r="AY351" s="26" t="str">
        <f t="shared" si="352"/>
        <v/>
      </c>
      <c r="AZ351" s="26">
        <f t="shared" si="353"/>
        <v>11</v>
      </c>
      <c r="BA351" s="26" t="str">
        <f t="shared" si="354"/>
        <v/>
      </c>
      <c r="BB351" s="26" t="str">
        <f t="shared" si="355"/>
        <v/>
      </c>
      <c r="BC351" s="26" t="str">
        <f t="shared" si="356"/>
        <v/>
      </c>
      <c r="BD351" s="26" t="str">
        <f t="shared" si="357"/>
        <v/>
      </c>
      <c r="BE351" s="26">
        <f t="shared" si="358"/>
        <v>11</v>
      </c>
      <c r="BF351" s="2">
        <v>1880</v>
      </c>
      <c r="BG351" s="5">
        <f t="shared" si="365"/>
        <v>7.75</v>
      </c>
      <c r="BH351" s="5">
        <f t="shared" si="366"/>
        <v>7</v>
      </c>
      <c r="BI351" s="5">
        <f t="shared" si="305"/>
        <v>10957</v>
      </c>
      <c r="BJ351">
        <v>12</v>
      </c>
      <c r="BK351" s="4">
        <f t="shared" si="329"/>
        <v>341</v>
      </c>
      <c r="BL351" s="3">
        <f t="shared" si="330"/>
        <v>-3</v>
      </c>
      <c r="BM351" s="3">
        <f t="shared" si="331"/>
        <v>-1</v>
      </c>
      <c r="BN351" s="3">
        <f t="shared" si="332"/>
        <v>-1</v>
      </c>
      <c r="BO351" s="3">
        <f t="shared" si="333"/>
        <v>-1</v>
      </c>
      <c r="BP351" s="3">
        <f t="shared" si="334"/>
        <v>-1</v>
      </c>
      <c r="BQ351" s="3">
        <f t="shared" si="335"/>
        <v>334</v>
      </c>
      <c r="BR351">
        <v>18</v>
      </c>
      <c r="BS351" s="3">
        <f t="shared" si="336"/>
        <v>352</v>
      </c>
      <c r="BT351" s="3">
        <f t="shared" si="306"/>
        <v>0</v>
      </c>
      <c r="BU351" s="3" t="b">
        <f t="shared" si="337"/>
        <v>1</v>
      </c>
      <c r="BV351" s="3">
        <f t="shared" si="338"/>
        <v>1</v>
      </c>
      <c r="BW351" s="3">
        <f t="shared" si="339"/>
        <v>11310</v>
      </c>
      <c r="BX351" s="3">
        <f t="shared" si="340"/>
        <v>5</v>
      </c>
      <c r="BY351" s="3" t="str">
        <f t="shared" si="341"/>
        <v>Sat</v>
      </c>
      <c r="BZ351" s="20" t="str">
        <f t="shared" si="363"/>
        <v>Sat</v>
      </c>
      <c r="CA351" s="3">
        <f t="shared" si="342"/>
        <v>2</v>
      </c>
      <c r="CB351" s="24">
        <f t="shared" si="364"/>
        <v>2</v>
      </c>
      <c r="CC351" t="s">
        <v>668</v>
      </c>
      <c r="CD351" t="s">
        <v>503</v>
      </c>
      <c r="CE351" t="s">
        <v>504</v>
      </c>
      <c r="CF351" t="s">
        <v>505</v>
      </c>
      <c r="CG351">
        <v>120</v>
      </c>
      <c r="CI351" s="22">
        <f t="shared" si="312"/>
        <v>0</v>
      </c>
      <c r="CJ351" t="s">
        <v>703</v>
      </c>
      <c r="CK351" s="2">
        <v>118</v>
      </c>
      <c r="CL351" s="20" t="e">
        <f>#REF!</f>
        <v>#REF!</v>
      </c>
    </row>
    <row r="352" spans="1:90" ht="12.75" customHeight="1">
      <c r="A352" s="2">
        <f t="shared" si="309"/>
        <v>350</v>
      </c>
      <c r="B352" t="s">
        <v>691</v>
      </c>
      <c r="C352">
        <v>1880</v>
      </c>
      <c r="D352" s="3">
        <f t="shared" si="313"/>
        <v>7.75</v>
      </c>
      <c r="E352" s="3">
        <f t="shared" si="314"/>
        <v>7</v>
      </c>
      <c r="F352" s="3">
        <f t="shared" si="315"/>
        <v>10957</v>
      </c>
      <c r="G352">
        <v>12</v>
      </c>
      <c r="H352" s="3">
        <f t="shared" si="316"/>
        <v>341</v>
      </c>
      <c r="I352" s="3">
        <f t="shared" si="317"/>
        <v>-3</v>
      </c>
      <c r="J352" s="3">
        <f t="shared" si="318"/>
        <v>-1</v>
      </c>
      <c r="K352" s="3">
        <f t="shared" si="319"/>
        <v>-1</v>
      </c>
      <c r="L352" s="3">
        <f t="shared" si="320"/>
        <v>-1</v>
      </c>
      <c r="M352" s="3">
        <f t="shared" si="321"/>
        <v>-1</v>
      </c>
      <c r="N352" s="3">
        <f t="shared" si="322"/>
        <v>334</v>
      </c>
      <c r="O352">
        <v>25</v>
      </c>
      <c r="P352" s="3">
        <f t="shared" si="359"/>
        <v>0</v>
      </c>
      <c r="Q352" s="3">
        <f t="shared" si="360"/>
        <v>359</v>
      </c>
      <c r="R352" s="3" t="b">
        <f t="shared" si="323"/>
        <v>1</v>
      </c>
      <c r="S352" s="3">
        <f t="shared" si="324"/>
        <v>1</v>
      </c>
      <c r="T352" s="3">
        <f t="shared" si="361"/>
        <v>11317</v>
      </c>
      <c r="U352" s="3">
        <f t="shared" si="325"/>
        <v>5</v>
      </c>
      <c r="V352" s="18" t="str">
        <f t="shared" si="326"/>
        <v>Sat</v>
      </c>
      <c r="W352" s="1" t="s">
        <v>5</v>
      </c>
      <c r="X352" s="3">
        <f t="shared" ref="X352:X360" si="367">FIND(W352,"FriThuWedTueMonSunSatWFr")</f>
        <v>13</v>
      </c>
      <c r="Y352" s="3">
        <f t="shared" ref="Y352:Y360" si="368">INT(X352/3)</f>
        <v>4</v>
      </c>
      <c r="Z352" s="3">
        <f t="shared" si="362"/>
        <v>-1</v>
      </c>
      <c r="AA352" s="3">
        <f t="shared" si="327"/>
        <v>11312</v>
      </c>
      <c r="AB352" t="s">
        <v>59</v>
      </c>
      <c r="AC352" t="s">
        <v>332</v>
      </c>
      <c r="AD352" s="26" t="s">
        <v>14</v>
      </c>
      <c r="AE352" t="s">
        <v>856</v>
      </c>
      <c r="AF352" t="s">
        <v>970</v>
      </c>
      <c r="AH352" t="s">
        <v>22</v>
      </c>
      <c r="AI352" t="s">
        <v>929</v>
      </c>
      <c r="AK352" t="s">
        <v>86</v>
      </c>
      <c r="AL352" t="s">
        <v>91</v>
      </c>
      <c r="AM352" t="s">
        <v>929</v>
      </c>
      <c r="AN352" s="26" t="s">
        <v>979</v>
      </c>
      <c r="AO352" s="26" t="s">
        <v>24</v>
      </c>
      <c r="AP352" s="26">
        <f t="shared" si="343"/>
        <v>1</v>
      </c>
      <c r="AQ352" s="26" t="str">
        <f t="shared" si="344"/>
        <v/>
      </c>
      <c r="AR352" s="26" t="str">
        <f t="shared" si="345"/>
        <v/>
      </c>
      <c r="AS352" s="26" t="str">
        <f t="shared" si="346"/>
        <v/>
      </c>
      <c r="AT352" s="26" t="str">
        <f t="shared" si="347"/>
        <v/>
      </c>
      <c r="AU352" s="26" t="str">
        <f t="shared" si="348"/>
        <v/>
      </c>
      <c r="AV352" s="26" t="str">
        <f t="shared" si="349"/>
        <v/>
      </c>
      <c r="AW352" s="26" t="str">
        <f t="shared" si="350"/>
        <v/>
      </c>
      <c r="AX352" s="26" t="str">
        <f t="shared" si="351"/>
        <v/>
      </c>
      <c r="AY352" s="26" t="str">
        <f t="shared" si="352"/>
        <v/>
      </c>
      <c r="AZ352" s="26" t="str">
        <f t="shared" si="353"/>
        <v/>
      </c>
      <c r="BA352" s="26" t="str">
        <f t="shared" si="354"/>
        <v/>
      </c>
      <c r="BB352" s="26" t="str">
        <f t="shared" si="355"/>
        <v/>
      </c>
      <c r="BC352" s="26" t="str">
        <f t="shared" si="356"/>
        <v/>
      </c>
      <c r="BD352" s="26" t="str">
        <f t="shared" si="357"/>
        <v/>
      </c>
      <c r="BE352" s="26">
        <f t="shared" si="358"/>
        <v>1</v>
      </c>
      <c r="BF352" s="2">
        <v>1880</v>
      </c>
      <c r="BG352" s="5">
        <f t="shared" si="365"/>
        <v>7.75</v>
      </c>
      <c r="BH352" s="5">
        <f t="shared" si="366"/>
        <v>7</v>
      </c>
      <c r="BI352" s="5">
        <f t="shared" si="305"/>
        <v>10957</v>
      </c>
      <c r="BJ352">
        <v>12</v>
      </c>
      <c r="BK352" s="4">
        <f t="shared" si="329"/>
        <v>341</v>
      </c>
      <c r="BL352" s="3">
        <f t="shared" si="330"/>
        <v>-3</v>
      </c>
      <c r="BM352" s="3">
        <f t="shared" si="331"/>
        <v>-1</v>
      </c>
      <c r="BN352" s="3">
        <f t="shared" si="332"/>
        <v>-1</v>
      </c>
      <c r="BO352" s="3">
        <f t="shared" si="333"/>
        <v>-1</v>
      </c>
      <c r="BP352" s="3">
        <f t="shared" si="334"/>
        <v>-1</v>
      </c>
      <c r="BQ352" s="3">
        <f t="shared" si="335"/>
        <v>334</v>
      </c>
      <c r="BR352">
        <v>16</v>
      </c>
      <c r="BS352" s="3">
        <f t="shared" si="336"/>
        <v>350</v>
      </c>
      <c r="BT352" s="3">
        <f t="shared" si="306"/>
        <v>0</v>
      </c>
      <c r="BU352" s="3" t="b">
        <f t="shared" si="337"/>
        <v>1</v>
      </c>
      <c r="BV352" s="3">
        <f t="shared" si="338"/>
        <v>1</v>
      </c>
      <c r="BW352" s="3">
        <f t="shared" si="339"/>
        <v>11308</v>
      </c>
      <c r="BX352" s="3">
        <f t="shared" si="340"/>
        <v>3</v>
      </c>
      <c r="BY352" s="3" t="str">
        <f t="shared" si="341"/>
        <v>Thu</v>
      </c>
      <c r="BZ352" s="20" t="str">
        <f t="shared" si="363"/>
        <v>Thu</v>
      </c>
      <c r="CA352" s="3">
        <f t="shared" si="342"/>
        <v>4</v>
      </c>
      <c r="CB352" s="24">
        <f t="shared" si="364"/>
        <v>4</v>
      </c>
      <c r="CC352" t="s">
        <v>668</v>
      </c>
      <c r="CD352" t="s">
        <v>503</v>
      </c>
      <c r="CE352" t="s">
        <v>513</v>
      </c>
      <c r="CF352" t="s">
        <v>514</v>
      </c>
      <c r="CH352">
        <v>30</v>
      </c>
      <c r="CI352" s="22">
        <f t="shared" si="312"/>
        <v>8.2191780821917804E-2</v>
      </c>
      <c r="CJ352" t="s">
        <v>297</v>
      </c>
      <c r="CK352" s="2">
        <v>119</v>
      </c>
      <c r="CL352" s="20" t="e">
        <f>#REF!</f>
        <v>#REF!</v>
      </c>
    </row>
    <row r="353" spans="1:90" ht="12.75" customHeight="1">
      <c r="A353" s="2">
        <f t="shared" si="309"/>
        <v>351</v>
      </c>
      <c r="B353" t="s">
        <v>691</v>
      </c>
      <c r="C353">
        <v>1880</v>
      </c>
      <c r="D353" s="3">
        <f t="shared" si="313"/>
        <v>7.75</v>
      </c>
      <c r="E353" s="3">
        <f t="shared" si="314"/>
        <v>7</v>
      </c>
      <c r="F353" s="3">
        <f t="shared" si="315"/>
        <v>10957</v>
      </c>
      <c r="G353">
        <v>12</v>
      </c>
      <c r="H353" s="3">
        <f t="shared" si="316"/>
        <v>341</v>
      </c>
      <c r="I353" s="3">
        <f t="shared" si="317"/>
        <v>-3</v>
      </c>
      <c r="J353" s="3">
        <f t="shared" si="318"/>
        <v>-1</v>
      </c>
      <c r="K353" s="3">
        <f t="shared" si="319"/>
        <v>-1</v>
      </c>
      <c r="L353" s="3">
        <f t="shared" si="320"/>
        <v>-1</v>
      </c>
      <c r="M353" s="3">
        <f t="shared" si="321"/>
        <v>-1</v>
      </c>
      <c r="N353" s="3">
        <f t="shared" si="322"/>
        <v>334</v>
      </c>
      <c r="O353">
        <v>25</v>
      </c>
      <c r="P353" s="3">
        <f t="shared" si="359"/>
        <v>0</v>
      </c>
      <c r="Q353" s="3">
        <f t="shared" si="360"/>
        <v>359</v>
      </c>
      <c r="R353" s="3" t="b">
        <f t="shared" si="323"/>
        <v>1</v>
      </c>
      <c r="S353" s="3">
        <f t="shared" si="324"/>
        <v>1</v>
      </c>
      <c r="T353" s="3">
        <f t="shared" si="361"/>
        <v>11317</v>
      </c>
      <c r="U353" s="3">
        <f t="shared" si="325"/>
        <v>5</v>
      </c>
      <c r="V353" s="18" t="str">
        <f t="shared" si="326"/>
        <v>Sat</v>
      </c>
      <c r="W353" s="1" t="s">
        <v>5</v>
      </c>
      <c r="X353" s="3">
        <f t="shared" si="367"/>
        <v>13</v>
      </c>
      <c r="Y353" s="3">
        <f t="shared" si="368"/>
        <v>4</v>
      </c>
      <c r="Z353" s="3">
        <f t="shared" si="362"/>
        <v>-1</v>
      </c>
      <c r="AA353" s="3">
        <f t="shared" si="327"/>
        <v>11312</v>
      </c>
      <c r="AB353" t="s">
        <v>59</v>
      </c>
      <c r="AC353" t="s">
        <v>332</v>
      </c>
      <c r="AD353" s="26" t="s">
        <v>14</v>
      </c>
      <c r="AE353" t="s">
        <v>856</v>
      </c>
      <c r="AF353" t="s">
        <v>970</v>
      </c>
      <c r="AH353" t="s">
        <v>153</v>
      </c>
      <c r="AI353" t="s">
        <v>929</v>
      </c>
      <c r="AK353" t="s">
        <v>86</v>
      </c>
      <c r="AL353" t="s">
        <v>50</v>
      </c>
      <c r="AM353" t="s">
        <v>929</v>
      </c>
      <c r="AN353" s="26" t="s">
        <v>979</v>
      </c>
      <c r="AO353" s="26" t="s">
        <v>24</v>
      </c>
      <c r="AP353" s="26">
        <f t="shared" si="343"/>
        <v>1</v>
      </c>
      <c r="AQ353" s="26" t="str">
        <f t="shared" si="344"/>
        <v/>
      </c>
      <c r="AR353" s="26" t="str">
        <f t="shared" si="345"/>
        <v/>
      </c>
      <c r="AS353" s="26" t="str">
        <f t="shared" si="346"/>
        <v/>
      </c>
      <c r="AT353" s="26" t="str">
        <f t="shared" si="347"/>
        <v/>
      </c>
      <c r="AU353" s="26" t="str">
        <f t="shared" si="348"/>
        <v/>
      </c>
      <c r="AV353" s="26" t="str">
        <f t="shared" si="349"/>
        <v/>
      </c>
      <c r="AW353" s="26" t="str">
        <f t="shared" si="350"/>
        <v/>
      </c>
      <c r="AX353" s="26" t="str">
        <f t="shared" si="351"/>
        <v/>
      </c>
      <c r="AY353" s="26" t="str">
        <f t="shared" si="352"/>
        <v/>
      </c>
      <c r="AZ353" s="26" t="str">
        <f t="shared" si="353"/>
        <v/>
      </c>
      <c r="BA353" s="26" t="str">
        <f t="shared" si="354"/>
        <v/>
      </c>
      <c r="BB353" s="26" t="str">
        <f t="shared" si="355"/>
        <v/>
      </c>
      <c r="BC353" s="26" t="str">
        <f t="shared" si="356"/>
        <v/>
      </c>
      <c r="BD353" s="26" t="str">
        <f t="shared" si="357"/>
        <v/>
      </c>
      <c r="BE353" s="26">
        <f t="shared" si="358"/>
        <v>1</v>
      </c>
      <c r="BF353" s="2">
        <v>1880</v>
      </c>
      <c r="BG353" s="5">
        <f t="shared" si="365"/>
        <v>7.75</v>
      </c>
      <c r="BH353" s="5">
        <f t="shared" si="366"/>
        <v>7</v>
      </c>
      <c r="BI353" s="5">
        <f t="shared" si="305"/>
        <v>10957</v>
      </c>
      <c r="BJ353">
        <v>12</v>
      </c>
      <c r="BK353" s="4">
        <f t="shared" si="329"/>
        <v>341</v>
      </c>
      <c r="BL353" s="3">
        <f t="shared" si="330"/>
        <v>-3</v>
      </c>
      <c r="BM353" s="3">
        <f t="shared" si="331"/>
        <v>-1</v>
      </c>
      <c r="BN353" s="3">
        <f t="shared" si="332"/>
        <v>-1</v>
      </c>
      <c r="BO353" s="3">
        <f t="shared" si="333"/>
        <v>-1</v>
      </c>
      <c r="BP353" s="3">
        <f t="shared" si="334"/>
        <v>-1</v>
      </c>
      <c r="BQ353" s="3">
        <f t="shared" si="335"/>
        <v>334</v>
      </c>
      <c r="BR353">
        <v>18</v>
      </c>
      <c r="BS353" s="3">
        <f t="shared" si="336"/>
        <v>352</v>
      </c>
      <c r="BT353" s="3">
        <f t="shared" si="306"/>
        <v>0</v>
      </c>
      <c r="BU353" s="3" t="b">
        <f t="shared" si="337"/>
        <v>1</v>
      </c>
      <c r="BV353" s="3">
        <f t="shared" si="338"/>
        <v>1</v>
      </c>
      <c r="BW353" s="3">
        <f t="shared" si="339"/>
        <v>11310</v>
      </c>
      <c r="BX353" s="3">
        <f t="shared" si="340"/>
        <v>5</v>
      </c>
      <c r="BY353" s="3" t="str">
        <f t="shared" si="341"/>
        <v>Sat</v>
      </c>
      <c r="BZ353" s="20" t="str">
        <f t="shared" si="363"/>
        <v>Sat</v>
      </c>
      <c r="CA353" s="3">
        <f t="shared" si="342"/>
        <v>2</v>
      </c>
      <c r="CB353" s="24">
        <f t="shared" si="364"/>
        <v>2</v>
      </c>
      <c r="CC353" t="s">
        <v>668</v>
      </c>
      <c r="CD353" t="s">
        <v>503</v>
      </c>
      <c r="CE353" t="s">
        <v>504</v>
      </c>
      <c r="CF353" t="s">
        <v>508</v>
      </c>
      <c r="CG353">
        <v>60</v>
      </c>
      <c r="CI353" s="22">
        <f t="shared" si="312"/>
        <v>0</v>
      </c>
      <c r="CJ353" t="s">
        <v>297</v>
      </c>
      <c r="CK353" s="2">
        <v>119</v>
      </c>
      <c r="CL353" s="20" t="e">
        <f>#REF!</f>
        <v>#REF!</v>
      </c>
    </row>
    <row r="354" spans="1:90" ht="12.75" customHeight="1">
      <c r="A354" s="2">
        <f t="shared" si="309"/>
        <v>352</v>
      </c>
      <c r="B354" t="s">
        <v>691</v>
      </c>
      <c r="C354">
        <v>1880</v>
      </c>
      <c r="D354" s="3">
        <f t="shared" si="313"/>
        <v>7.75</v>
      </c>
      <c r="E354" s="3">
        <f t="shared" si="314"/>
        <v>7</v>
      </c>
      <c r="F354" s="3">
        <f t="shared" si="315"/>
        <v>10957</v>
      </c>
      <c r="G354">
        <v>12</v>
      </c>
      <c r="H354" s="3">
        <f t="shared" si="316"/>
        <v>341</v>
      </c>
      <c r="I354" s="3">
        <f t="shared" si="317"/>
        <v>-3</v>
      </c>
      <c r="J354" s="3">
        <f t="shared" si="318"/>
        <v>-1</v>
      </c>
      <c r="K354" s="3">
        <f t="shared" si="319"/>
        <v>-1</v>
      </c>
      <c r="L354" s="3">
        <f t="shared" si="320"/>
        <v>-1</v>
      </c>
      <c r="M354" s="3">
        <f t="shared" si="321"/>
        <v>-1</v>
      </c>
      <c r="N354" s="3">
        <f t="shared" si="322"/>
        <v>334</v>
      </c>
      <c r="O354">
        <v>25</v>
      </c>
      <c r="P354" s="3">
        <f t="shared" si="359"/>
        <v>0</v>
      </c>
      <c r="Q354" s="3">
        <f t="shared" si="360"/>
        <v>359</v>
      </c>
      <c r="R354" s="3" t="b">
        <f t="shared" si="323"/>
        <v>1</v>
      </c>
      <c r="S354" s="3">
        <f t="shared" si="324"/>
        <v>1</v>
      </c>
      <c r="T354" s="3">
        <f t="shared" si="361"/>
        <v>11317</v>
      </c>
      <c r="U354" s="3">
        <f t="shared" si="325"/>
        <v>5</v>
      </c>
      <c r="V354" s="18" t="str">
        <f t="shared" si="326"/>
        <v>Sat</v>
      </c>
      <c r="W354" s="1" t="s">
        <v>5</v>
      </c>
      <c r="X354" s="3">
        <f t="shared" si="367"/>
        <v>13</v>
      </c>
      <c r="Y354" s="3">
        <f t="shared" si="368"/>
        <v>4</v>
      </c>
      <c r="Z354" s="3">
        <f t="shared" si="362"/>
        <v>-1</v>
      </c>
      <c r="AA354" s="3">
        <f t="shared" si="327"/>
        <v>11312</v>
      </c>
      <c r="AB354" t="s">
        <v>226</v>
      </c>
      <c r="AC354" t="s">
        <v>471</v>
      </c>
      <c r="AD354" s="26" t="s">
        <v>89</v>
      </c>
      <c r="AE354" t="s">
        <v>854</v>
      </c>
      <c r="AF354" t="s">
        <v>970</v>
      </c>
      <c r="AH354" t="s">
        <v>153</v>
      </c>
      <c r="AI354" t="s">
        <v>929</v>
      </c>
      <c r="AK354" t="s">
        <v>855</v>
      </c>
      <c r="AL354" t="s">
        <v>50</v>
      </c>
      <c r="AM354" t="s">
        <v>929</v>
      </c>
      <c r="AN354" s="26" t="s">
        <v>979</v>
      </c>
      <c r="AO354" s="26" t="s">
        <v>24</v>
      </c>
      <c r="AP354" s="26">
        <f t="shared" si="343"/>
        <v>1</v>
      </c>
      <c r="AQ354" s="26" t="str">
        <f t="shared" si="344"/>
        <v/>
      </c>
      <c r="AR354" s="26" t="str">
        <f t="shared" si="345"/>
        <v/>
      </c>
      <c r="AS354" s="26" t="str">
        <f t="shared" si="346"/>
        <v/>
      </c>
      <c r="AT354" s="26" t="str">
        <f t="shared" si="347"/>
        <v/>
      </c>
      <c r="AU354" s="26" t="str">
        <f t="shared" si="348"/>
        <v/>
      </c>
      <c r="AV354" s="26" t="str">
        <f t="shared" si="349"/>
        <v/>
      </c>
      <c r="AW354" s="26" t="str">
        <f t="shared" si="350"/>
        <v/>
      </c>
      <c r="AX354" s="26" t="str">
        <f t="shared" si="351"/>
        <v/>
      </c>
      <c r="AY354" s="26" t="str">
        <f t="shared" si="352"/>
        <v/>
      </c>
      <c r="AZ354" s="26" t="str">
        <f t="shared" si="353"/>
        <v/>
      </c>
      <c r="BA354" s="26" t="str">
        <f t="shared" si="354"/>
        <v/>
      </c>
      <c r="BB354" s="26" t="str">
        <f t="shared" si="355"/>
        <v/>
      </c>
      <c r="BC354" s="26" t="str">
        <f t="shared" si="356"/>
        <v/>
      </c>
      <c r="BD354" s="26" t="str">
        <f t="shared" si="357"/>
        <v/>
      </c>
      <c r="BE354" s="26">
        <f t="shared" si="358"/>
        <v>1</v>
      </c>
      <c r="BF354" s="2">
        <v>1880</v>
      </c>
      <c r="BG354" s="5">
        <f t="shared" si="365"/>
        <v>7.75</v>
      </c>
      <c r="BH354" s="5">
        <f t="shared" si="366"/>
        <v>7</v>
      </c>
      <c r="BI354" s="5">
        <f t="shared" ref="BI354:BI360" si="369">((BF354-1850)*365)+BH354</f>
        <v>10957</v>
      </c>
      <c r="BJ354">
        <v>12</v>
      </c>
      <c r="BK354" s="4">
        <f t="shared" si="329"/>
        <v>341</v>
      </c>
      <c r="BL354" s="3">
        <f t="shared" si="330"/>
        <v>-3</v>
      </c>
      <c r="BM354" s="3">
        <f t="shared" si="331"/>
        <v>-1</v>
      </c>
      <c r="BN354" s="3">
        <f t="shared" si="332"/>
        <v>-1</v>
      </c>
      <c r="BO354" s="3">
        <f t="shared" si="333"/>
        <v>-1</v>
      </c>
      <c r="BP354" s="3">
        <f t="shared" si="334"/>
        <v>-1</v>
      </c>
      <c r="BQ354" s="3">
        <f t="shared" si="335"/>
        <v>334</v>
      </c>
      <c r="BR354">
        <v>18</v>
      </c>
      <c r="BS354" s="3">
        <f t="shared" si="336"/>
        <v>352</v>
      </c>
      <c r="BT354" s="3">
        <f t="shared" ref="BT354:BT360" si="370">MOD(BF354,4)</f>
        <v>0</v>
      </c>
      <c r="BU354" s="3" t="b">
        <f t="shared" si="337"/>
        <v>1</v>
      </c>
      <c r="BV354" s="3">
        <f t="shared" si="338"/>
        <v>1</v>
      </c>
      <c r="BW354" s="3">
        <f t="shared" si="339"/>
        <v>11310</v>
      </c>
      <c r="BX354" s="3">
        <f t="shared" si="340"/>
        <v>5</v>
      </c>
      <c r="BY354" s="3" t="str">
        <f t="shared" si="341"/>
        <v>Sat</v>
      </c>
      <c r="BZ354" s="20" t="str">
        <f t="shared" si="363"/>
        <v>Sat</v>
      </c>
      <c r="CA354" s="3">
        <f t="shared" si="342"/>
        <v>2</v>
      </c>
      <c r="CB354" s="24">
        <f t="shared" si="364"/>
        <v>2</v>
      </c>
      <c r="CC354" t="s">
        <v>668</v>
      </c>
      <c r="CD354" t="s">
        <v>503</v>
      </c>
      <c r="CE354" t="s">
        <v>504</v>
      </c>
      <c r="CF354" t="s">
        <v>508</v>
      </c>
      <c r="CG354">
        <v>60</v>
      </c>
      <c r="CI354" s="22">
        <f t="shared" ref="CI354:CI360" si="371">CH354/365</f>
        <v>0</v>
      </c>
      <c r="CJ354" t="s">
        <v>297</v>
      </c>
      <c r="CK354" s="2">
        <v>119</v>
      </c>
      <c r="CL354" s="20" t="e">
        <f>#REF!</f>
        <v>#REF!</v>
      </c>
    </row>
    <row r="355" spans="1:90" ht="12.75" customHeight="1">
      <c r="A355" s="2">
        <f t="shared" si="309"/>
        <v>353</v>
      </c>
      <c r="B355" t="s">
        <v>691</v>
      </c>
      <c r="C355">
        <v>1880</v>
      </c>
      <c r="D355" s="3">
        <f t="shared" si="313"/>
        <v>7.75</v>
      </c>
      <c r="E355" s="3">
        <f t="shared" si="314"/>
        <v>7</v>
      </c>
      <c r="F355" s="3">
        <f t="shared" si="315"/>
        <v>10957</v>
      </c>
      <c r="G355">
        <v>12</v>
      </c>
      <c r="H355" s="3">
        <f t="shared" si="316"/>
        <v>341</v>
      </c>
      <c r="I355" s="3">
        <f t="shared" si="317"/>
        <v>-3</v>
      </c>
      <c r="J355" s="3">
        <f t="shared" si="318"/>
        <v>-1</v>
      </c>
      <c r="K355" s="3">
        <f t="shared" si="319"/>
        <v>-1</v>
      </c>
      <c r="L355" s="3">
        <f t="shared" si="320"/>
        <v>-1</v>
      </c>
      <c r="M355" s="3">
        <f t="shared" si="321"/>
        <v>-1</v>
      </c>
      <c r="N355" s="3">
        <f t="shared" si="322"/>
        <v>334</v>
      </c>
      <c r="O355">
        <v>25</v>
      </c>
      <c r="P355" s="3">
        <f t="shared" si="359"/>
        <v>0</v>
      </c>
      <c r="Q355" s="3">
        <f t="shared" si="360"/>
        <v>359</v>
      </c>
      <c r="R355" s="3" t="b">
        <f t="shared" si="323"/>
        <v>1</v>
      </c>
      <c r="S355" s="3">
        <f t="shared" si="324"/>
        <v>1</v>
      </c>
      <c r="T355" s="3">
        <f t="shared" si="361"/>
        <v>11317</v>
      </c>
      <c r="U355" s="3">
        <f t="shared" si="325"/>
        <v>5</v>
      </c>
      <c r="V355" s="18" t="str">
        <f t="shared" si="326"/>
        <v>Sat</v>
      </c>
      <c r="W355" s="1" t="s">
        <v>7</v>
      </c>
      <c r="X355" s="3">
        <f t="shared" si="367"/>
        <v>19</v>
      </c>
      <c r="Y355" s="3">
        <f t="shared" si="368"/>
        <v>6</v>
      </c>
      <c r="Z355" s="3">
        <f t="shared" si="362"/>
        <v>-1</v>
      </c>
      <c r="AA355" s="3">
        <f t="shared" si="327"/>
        <v>11310</v>
      </c>
      <c r="AB355" t="s">
        <v>37</v>
      </c>
      <c r="AC355" t="s">
        <v>34</v>
      </c>
      <c r="AD355" s="26" t="s">
        <v>14</v>
      </c>
      <c r="AG355" s="27" t="s">
        <v>866</v>
      </c>
      <c r="AH355" t="s">
        <v>83</v>
      </c>
      <c r="AI355" t="s">
        <v>930</v>
      </c>
      <c r="AJ355" t="s">
        <v>251</v>
      </c>
      <c r="AK355" t="s">
        <v>839</v>
      </c>
      <c r="AL355" t="s">
        <v>867</v>
      </c>
      <c r="AM355" t="s">
        <v>930</v>
      </c>
      <c r="AN355" s="26" t="s">
        <v>978</v>
      </c>
      <c r="AO355" s="26" t="s">
        <v>18</v>
      </c>
      <c r="AP355" s="26" t="str">
        <f t="shared" si="343"/>
        <v/>
      </c>
      <c r="AQ355" s="26" t="str">
        <f t="shared" si="344"/>
        <v/>
      </c>
      <c r="AR355" s="26" t="str">
        <f t="shared" si="345"/>
        <v/>
      </c>
      <c r="AS355" s="26" t="str">
        <f t="shared" si="346"/>
        <v/>
      </c>
      <c r="AT355" s="26" t="str">
        <f t="shared" si="347"/>
        <v/>
      </c>
      <c r="AU355" s="26" t="str">
        <f t="shared" si="348"/>
        <v/>
      </c>
      <c r="AV355" s="26" t="str">
        <f t="shared" si="349"/>
        <v/>
      </c>
      <c r="AW355" s="26" t="str">
        <f t="shared" si="350"/>
        <v/>
      </c>
      <c r="AX355" s="26" t="str">
        <f t="shared" si="351"/>
        <v/>
      </c>
      <c r="AY355" s="26" t="str">
        <f t="shared" si="352"/>
        <v/>
      </c>
      <c r="AZ355" s="26">
        <f t="shared" si="353"/>
        <v>11</v>
      </c>
      <c r="BA355" s="26" t="str">
        <f t="shared" si="354"/>
        <v/>
      </c>
      <c r="BB355" s="26" t="str">
        <f t="shared" si="355"/>
        <v/>
      </c>
      <c r="BC355" s="26" t="str">
        <f t="shared" si="356"/>
        <v/>
      </c>
      <c r="BD355" s="26" t="str">
        <f t="shared" si="357"/>
        <v/>
      </c>
      <c r="BE355" s="26">
        <f t="shared" si="358"/>
        <v>11</v>
      </c>
      <c r="BF355" s="2">
        <v>1880</v>
      </c>
      <c r="BG355" s="5">
        <f t="shared" si="365"/>
        <v>7.75</v>
      </c>
      <c r="BH355" s="5">
        <f t="shared" si="366"/>
        <v>7</v>
      </c>
      <c r="BI355" s="5">
        <f t="shared" si="369"/>
        <v>10957</v>
      </c>
      <c r="BJ355">
        <v>12</v>
      </c>
      <c r="BK355" s="4">
        <f t="shared" si="329"/>
        <v>341</v>
      </c>
      <c r="BL355" s="3">
        <f t="shared" si="330"/>
        <v>-3</v>
      </c>
      <c r="BM355" s="3">
        <f t="shared" si="331"/>
        <v>-1</v>
      </c>
      <c r="BN355" s="3">
        <f t="shared" si="332"/>
        <v>-1</v>
      </c>
      <c r="BO355" s="3">
        <f t="shared" si="333"/>
        <v>-1</v>
      </c>
      <c r="BP355" s="3">
        <f t="shared" si="334"/>
        <v>-1</v>
      </c>
      <c r="BQ355" s="3">
        <f t="shared" si="335"/>
        <v>334</v>
      </c>
      <c r="BR355">
        <v>7</v>
      </c>
      <c r="BS355" s="3">
        <f t="shared" si="336"/>
        <v>341</v>
      </c>
      <c r="BT355" s="3">
        <f t="shared" si="370"/>
        <v>0</v>
      </c>
      <c r="BU355" s="3" t="b">
        <f t="shared" si="337"/>
        <v>1</v>
      </c>
      <c r="BV355" s="3">
        <f t="shared" si="338"/>
        <v>1</v>
      </c>
      <c r="BW355" s="3">
        <f t="shared" si="339"/>
        <v>11299</v>
      </c>
      <c r="BX355" s="3">
        <f t="shared" si="340"/>
        <v>1</v>
      </c>
      <c r="BY355" s="3" t="str">
        <f t="shared" si="341"/>
        <v>Tue</v>
      </c>
      <c r="BZ355" s="20" t="str">
        <f t="shared" si="363"/>
        <v>Tue</v>
      </c>
      <c r="CA355" s="3">
        <f t="shared" si="342"/>
        <v>11</v>
      </c>
      <c r="CB355" s="24">
        <f t="shared" si="364"/>
        <v>11</v>
      </c>
      <c r="CD355" t="s">
        <v>503</v>
      </c>
      <c r="CE355" t="s">
        <v>504</v>
      </c>
      <c r="CF355" t="s">
        <v>581</v>
      </c>
      <c r="CG355">
        <v>480</v>
      </c>
      <c r="CI355" s="22">
        <f t="shared" si="371"/>
        <v>0</v>
      </c>
      <c r="CJ355" t="s">
        <v>703</v>
      </c>
      <c r="CK355" s="2">
        <v>122</v>
      </c>
      <c r="CL355" s="20" t="e">
        <f>#REF!</f>
        <v>#REF!</v>
      </c>
    </row>
    <row r="356" spans="1:90" ht="12.75" customHeight="1">
      <c r="A356" s="2">
        <f t="shared" si="309"/>
        <v>354</v>
      </c>
      <c r="B356" t="s">
        <v>691</v>
      </c>
      <c r="C356">
        <v>1880</v>
      </c>
      <c r="D356" s="3">
        <f t="shared" si="313"/>
        <v>7.75</v>
      </c>
      <c r="E356" s="3">
        <f t="shared" si="314"/>
        <v>7</v>
      </c>
      <c r="F356" s="3">
        <f t="shared" si="315"/>
        <v>10957</v>
      </c>
      <c r="G356">
        <v>12</v>
      </c>
      <c r="H356" s="3">
        <f t="shared" si="316"/>
        <v>341</v>
      </c>
      <c r="I356" s="3">
        <f t="shared" si="317"/>
        <v>-3</v>
      </c>
      <c r="J356" s="3">
        <f t="shared" si="318"/>
        <v>-1</v>
      </c>
      <c r="K356" s="3">
        <f t="shared" si="319"/>
        <v>-1</v>
      </c>
      <c r="L356" s="3">
        <f t="shared" si="320"/>
        <v>-1</v>
      </c>
      <c r="M356" s="3">
        <f t="shared" si="321"/>
        <v>-1</v>
      </c>
      <c r="N356" s="3">
        <f t="shared" si="322"/>
        <v>334</v>
      </c>
      <c r="O356">
        <v>25</v>
      </c>
      <c r="P356" s="3">
        <f t="shared" si="359"/>
        <v>0</v>
      </c>
      <c r="Q356" s="3">
        <f t="shared" si="360"/>
        <v>359</v>
      </c>
      <c r="R356" s="3" t="b">
        <f t="shared" si="323"/>
        <v>1</v>
      </c>
      <c r="S356" s="3">
        <f t="shared" si="324"/>
        <v>1</v>
      </c>
      <c r="T356" s="3">
        <f t="shared" si="361"/>
        <v>11317</v>
      </c>
      <c r="U356" s="3">
        <f t="shared" si="325"/>
        <v>5</v>
      </c>
      <c r="V356" s="18" t="str">
        <f t="shared" si="326"/>
        <v>Sat</v>
      </c>
      <c r="W356" s="1" t="s">
        <v>7</v>
      </c>
      <c r="X356" s="3">
        <f t="shared" si="367"/>
        <v>19</v>
      </c>
      <c r="Y356" s="3">
        <f t="shared" si="368"/>
        <v>6</v>
      </c>
      <c r="Z356" s="3">
        <f t="shared" si="362"/>
        <v>-1</v>
      </c>
      <c r="AA356" s="3">
        <f t="shared" si="327"/>
        <v>11310</v>
      </c>
      <c r="AB356" t="s">
        <v>673</v>
      </c>
      <c r="AC356" t="s">
        <v>64</v>
      </c>
      <c r="AD356" s="26" t="s">
        <v>14</v>
      </c>
      <c r="AG356" s="27" t="s">
        <v>866</v>
      </c>
      <c r="AH356" t="s">
        <v>83</v>
      </c>
      <c r="AI356" t="s">
        <v>930</v>
      </c>
      <c r="AJ356" t="s">
        <v>251</v>
      </c>
      <c r="AK356" t="s">
        <v>839</v>
      </c>
      <c r="AL356" t="s">
        <v>867</v>
      </c>
      <c r="AM356" t="s">
        <v>930</v>
      </c>
      <c r="AN356" s="26" t="s">
        <v>978</v>
      </c>
      <c r="AO356" s="26" t="s">
        <v>18</v>
      </c>
      <c r="AP356" s="26" t="str">
        <f t="shared" si="343"/>
        <v/>
      </c>
      <c r="AQ356" s="26" t="str">
        <f t="shared" si="344"/>
        <v/>
      </c>
      <c r="AR356" s="26" t="str">
        <f t="shared" si="345"/>
        <v/>
      </c>
      <c r="AS356" s="26" t="str">
        <f t="shared" si="346"/>
        <v/>
      </c>
      <c r="AT356" s="26" t="str">
        <f t="shared" si="347"/>
        <v/>
      </c>
      <c r="AU356" s="26" t="str">
        <f t="shared" si="348"/>
        <v/>
      </c>
      <c r="AV356" s="26" t="str">
        <f t="shared" si="349"/>
        <v/>
      </c>
      <c r="AW356" s="26" t="str">
        <f t="shared" si="350"/>
        <v/>
      </c>
      <c r="AX356" s="26" t="str">
        <f t="shared" si="351"/>
        <v/>
      </c>
      <c r="AY356" s="26" t="str">
        <f t="shared" si="352"/>
        <v/>
      </c>
      <c r="AZ356" s="26">
        <f t="shared" si="353"/>
        <v>11</v>
      </c>
      <c r="BA356" s="26" t="str">
        <f t="shared" si="354"/>
        <v/>
      </c>
      <c r="BB356" s="26" t="str">
        <f t="shared" si="355"/>
        <v/>
      </c>
      <c r="BC356" s="26" t="str">
        <f t="shared" si="356"/>
        <v/>
      </c>
      <c r="BD356" s="26" t="str">
        <f t="shared" si="357"/>
        <v/>
      </c>
      <c r="BE356" s="26">
        <f t="shared" si="358"/>
        <v>11</v>
      </c>
      <c r="BF356" s="2">
        <v>1880</v>
      </c>
      <c r="BG356" s="5">
        <f t="shared" si="365"/>
        <v>7.75</v>
      </c>
      <c r="BH356" s="5">
        <f t="shared" si="366"/>
        <v>7</v>
      </c>
      <c r="BI356" s="5">
        <f t="shared" si="369"/>
        <v>10957</v>
      </c>
      <c r="BJ356">
        <v>12</v>
      </c>
      <c r="BK356" s="4">
        <f t="shared" si="329"/>
        <v>341</v>
      </c>
      <c r="BL356" s="3">
        <f t="shared" si="330"/>
        <v>-3</v>
      </c>
      <c r="BM356" s="3">
        <f t="shared" si="331"/>
        <v>-1</v>
      </c>
      <c r="BN356" s="3">
        <f t="shared" si="332"/>
        <v>-1</v>
      </c>
      <c r="BO356" s="3">
        <f t="shared" si="333"/>
        <v>-1</v>
      </c>
      <c r="BP356" s="3">
        <f t="shared" si="334"/>
        <v>-1</v>
      </c>
      <c r="BQ356" s="3">
        <f t="shared" si="335"/>
        <v>334</v>
      </c>
      <c r="BR356">
        <v>7</v>
      </c>
      <c r="BS356" s="3">
        <f t="shared" si="336"/>
        <v>341</v>
      </c>
      <c r="BT356" s="3">
        <f t="shared" si="370"/>
        <v>0</v>
      </c>
      <c r="BU356" s="3" t="b">
        <f t="shared" si="337"/>
        <v>1</v>
      </c>
      <c r="BV356" s="3">
        <f t="shared" si="338"/>
        <v>1</v>
      </c>
      <c r="BW356" s="3">
        <f t="shared" si="339"/>
        <v>11299</v>
      </c>
      <c r="BX356" s="3">
        <f t="shared" si="340"/>
        <v>1</v>
      </c>
      <c r="BY356" s="3" t="str">
        <f t="shared" si="341"/>
        <v>Tue</v>
      </c>
      <c r="BZ356" s="20" t="str">
        <f t="shared" si="363"/>
        <v>Tue</v>
      </c>
      <c r="CA356" s="3">
        <f t="shared" si="342"/>
        <v>11</v>
      </c>
      <c r="CB356" s="24">
        <f t="shared" si="364"/>
        <v>11</v>
      </c>
      <c r="CC356" t="s">
        <v>668</v>
      </c>
      <c r="CD356" t="s">
        <v>503</v>
      </c>
      <c r="CE356" t="s">
        <v>504</v>
      </c>
      <c r="CF356" t="s">
        <v>581</v>
      </c>
      <c r="CG356">
        <v>480</v>
      </c>
      <c r="CI356" s="22">
        <f t="shared" si="371"/>
        <v>0</v>
      </c>
      <c r="CJ356" t="s">
        <v>703</v>
      </c>
      <c r="CK356" s="2">
        <v>122</v>
      </c>
      <c r="CL356" s="20" t="e">
        <f>#REF!</f>
        <v>#REF!</v>
      </c>
    </row>
    <row r="357" spans="1:90" ht="12.75" customHeight="1">
      <c r="A357" s="2">
        <f t="shared" si="309"/>
        <v>355</v>
      </c>
      <c r="B357" t="s">
        <v>691</v>
      </c>
      <c r="C357">
        <v>1880</v>
      </c>
      <c r="D357" s="3">
        <f t="shared" si="313"/>
        <v>7.75</v>
      </c>
      <c r="E357" s="3">
        <f t="shared" si="314"/>
        <v>7</v>
      </c>
      <c r="F357" s="3">
        <f t="shared" si="315"/>
        <v>10957</v>
      </c>
      <c r="G357">
        <v>12</v>
      </c>
      <c r="H357" s="3">
        <f t="shared" si="316"/>
        <v>341</v>
      </c>
      <c r="I357" s="3">
        <f t="shared" si="317"/>
        <v>-3</v>
      </c>
      <c r="J357" s="3">
        <f t="shared" si="318"/>
        <v>-1</v>
      </c>
      <c r="K357" s="3">
        <f t="shared" si="319"/>
        <v>-1</v>
      </c>
      <c r="L357" s="3">
        <f t="shared" si="320"/>
        <v>-1</v>
      </c>
      <c r="M357" s="3">
        <f t="shared" si="321"/>
        <v>-1</v>
      </c>
      <c r="N357" s="3">
        <f t="shared" si="322"/>
        <v>334</v>
      </c>
      <c r="O357">
        <v>25</v>
      </c>
      <c r="P357" s="3">
        <f t="shared" si="359"/>
        <v>0</v>
      </c>
      <c r="Q357" s="3">
        <f t="shared" si="360"/>
        <v>359</v>
      </c>
      <c r="R357" s="3" t="b">
        <f t="shared" si="323"/>
        <v>1</v>
      </c>
      <c r="S357" s="3">
        <f t="shared" si="324"/>
        <v>1</v>
      </c>
      <c r="T357" s="3">
        <f t="shared" si="361"/>
        <v>11317</v>
      </c>
      <c r="U357" s="3">
        <f t="shared" si="325"/>
        <v>5</v>
      </c>
      <c r="V357" s="18" t="str">
        <f t="shared" si="326"/>
        <v>Sat</v>
      </c>
      <c r="W357" s="1" t="s">
        <v>7</v>
      </c>
      <c r="X357" s="3">
        <f t="shared" si="367"/>
        <v>19</v>
      </c>
      <c r="Y357" s="3">
        <f t="shared" si="368"/>
        <v>6</v>
      </c>
      <c r="Z357" s="3">
        <f t="shared" si="362"/>
        <v>-1</v>
      </c>
      <c r="AA357" s="3">
        <f t="shared" si="327"/>
        <v>11310</v>
      </c>
      <c r="AB357" t="s">
        <v>12</v>
      </c>
      <c r="AC357" t="s">
        <v>13</v>
      </c>
      <c r="AD357" s="26" t="s">
        <v>14</v>
      </c>
      <c r="AG357" s="27" t="s">
        <v>866</v>
      </c>
      <c r="AH357" t="s">
        <v>83</v>
      </c>
      <c r="AI357" t="s">
        <v>930</v>
      </c>
      <c r="AJ357" t="s">
        <v>251</v>
      </c>
      <c r="AK357" t="s">
        <v>839</v>
      </c>
      <c r="AL357" t="s">
        <v>867</v>
      </c>
      <c r="AM357" t="s">
        <v>930</v>
      </c>
      <c r="AN357" s="26" t="s">
        <v>978</v>
      </c>
      <c r="AO357" s="26" t="s">
        <v>18</v>
      </c>
      <c r="AP357" s="26" t="str">
        <f t="shared" si="343"/>
        <v/>
      </c>
      <c r="AQ357" s="26" t="str">
        <f t="shared" si="344"/>
        <v/>
      </c>
      <c r="AR357" s="26" t="str">
        <f t="shared" si="345"/>
        <v/>
      </c>
      <c r="AS357" s="26" t="str">
        <f t="shared" si="346"/>
        <v/>
      </c>
      <c r="AT357" s="26" t="str">
        <f t="shared" si="347"/>
        <v/>
      </c>
      <c r="AU357" s="26" t="str">
        <f t="shared" si="348"/>
        <v/>
      </c>
      <c r="AV357" s="26" t="str">
        <f t="shared" si="349"/>
        <v/>
      </c>
      <c r="AW357" s="26" t="str">
        <f t="shared" si="350"/>
        <v/>
      </c>
      <c r="AX357" s="26" t="str">
        <f t="shared" si="351"/>
        <v/>
      </c>
      <c r="AY357" s="26" t="str">
        <f t="shared" si="352"/>
        <v/>
      </c>
      <c r="AZ357" s="26">
        <f t="shared" si="353"/>
        <v>11</v>
      </c>
      <c r="BA357" s="26" t="str">
        <f t="shared" si="354"/>
        <v/>
      </c>
      <c r="BB357" s="26" t="str">
        <f t="shared" si="355"/>
        <v/>
      </c>
      <c r="BC357" s="26" t="str">
        <f t="shared" si="356"/>
        <v/>
      </c>
      <c r="BD357" s="26" t="str">
        <f t="shared" si="357"/>
        <v/>
      </c>
      <c r="BE357" s="26">
        <f t="shared" si="358"/>
        <v>11</v>
      </c>
      <c r="BF357" s="2">
        <v>1880</v>
      </c>
      <c r="BG357" s="5">
        <f t="shared" si="365"/>
        <v>7.75</v>
      </c>
      <c r="BH357" s="5">
        <f t="shared" si="366"/>
        <v>7</v>
      </c>
      <c r="BI357" s="5">
        <f t="shared" si="369"/>
        <v>10957</v>
      </c>
      <c r="BJ357">
        <v>12</v>
      </c>
      <c r="BK357" s="4">
        <f t="shared" si="329"/>
        <v>341</v>
      </c>
      <c r="BL357" s="3">
        <f t="shared" si="330"/>
        <v>-3</v>
      </c>
      <c r="BM357" s="3">
        <f t="shared" si="331"/>
        <v>-1</v>
      </c>
      <c r="BN357" s="3">
        <f t="shared" si="332"/>
        <v>-1</v>
      </c>
      <c r="BO357" s="3">
        <f t="shared" si="333"/>
        <v>-1</v>
      </c>
      <c r="BP357" s="3">
        <f t="shared" si="334"/>
        <v>-1</v>
      </c>
      <c r="BQ357" s="3">
        <f t="shared" si="335"/>
        <v>334</v>
      </c>
      <c r="BR357">
        <v>7</v>
      </c>
      <c r="BS357" s="3">
        <f t="shared" si="336"/>
        <v>341</v>
      </c>
      <c r="BT357" s="3">
        <f t="shared" si="370"/>
        <v>0</v>
      </c>
      <c r="BU357" s="3" t="b">
        <f t="shared" si="337"/>
        <v>1</v>
      </c>
      <c r="BV357" s="3">
        <f t="shared" si="338"/>
        <v>1</v>
      </c>
      <c r="BW357" s="3">
        <f t="shared" si="339"/>
        <v>11299</v>
      </c>
      <c r="BX357" s="3">
        <f t="shared" si="340"/>
        <v>1</v>
      </c>
      <c r="BY357" s="3" t="str">
        <f t="shared" si="341"/>
        <v>Tue</v>
      </c>
      <c r="BZ357" s="20" t="str">
        <f t="shared" si="363"/>
        <v>Tue</v>
      </c>
      <c r="CA357" s="3">
        <f t="shared" si="342"/>
        <v>11</v>
      </c>
      <c r="CB357" s="24">
        <f t="shared" si="364"/>
        <v>11</v>
      </c>
      <c r="CC357" t="s">
        <v>668</v>
      </c>
      <c r="CD357" t="s">
        <v>503</v>
      </c>
      <c r="CE357" t="s">
        <v>504</v>
      </c>
      <c r="CF357" t="s">
        <v>581</v>
      </c>
      <c r="CG357">
        <v>480</v>
      </c>
      <c r="CI357" s="22">
        <f t="shared" si="371"/>
        <v>0</v>
      </c>
      <c r="CJ357" t="s">
        <v>703</v>
      </c>
      <c r="CK357" s="2">
        <v>122</v>
      </c>
      <c r="CL357" s="20" t="e">
        <f>#REF!</f>
        <v>#REF!</v>
      </c>
    </row>
    <row r="358" spans="1:90" ht="12.75" customHeight="1">
      <c r="A358" s="2">
        <f t="shared" si="309"/>
        <v>356</v>
      </c>
      <c r="B358" t="s">
        <v>691</v>
      </c>
      <c r="C358">
        <v>1880</v>
      </c>
      <c r="D358" s="3">
        <f t="shared" si="313"/>
        <v>7.75</v>
      </c>
      <c r="E358" s="3">
        <f t="shared" si="314"/>
        <v>7</v>
      </c>
      <c r="F358" s="3">
        <f t="shared" si="315"/>
        <v>10957</v>
      </c>
      <c r="G358">
        <v>12</v>
      </c>
      <c r="H358" s="3">
        <f t="shared" si="316"/>
        <v>341</v>
      </c>
      <c r="I358" s="3">
        <f t="shared" si="317"/>
        <v>-3</v>
      </c>
      <c r="J358" s="3">
        <f t="shared" si="318"/>
        <v>-1</v>
      </c>
      <c r="K358" s="3">
        <f t="shared" si="319"/>
        <v>-1</v>
      </c>
      <c r="L358" s="3">
        <f t="shared" si="320"/>
        <v>-1</v>
      </c>
      <c r="M358" s="3">
        <f t="shared" si="321"/>
        <v>-1</v>
      </c>
      <c r="N358" s="3">
        <f t="shared" si="322"/>
        <v>334</v>
      </c>
      <c r="O358">
        <v>25</v>
      </c>
      <c r="P358" s="3">
        <f t="shared" si="359"/>
        <v>0</v>
      </c>
      <c r="Q358" s="3">
        <f t="shared" si="360"/>
        <v>359</v>
      </c>
      <c r="R358" s="3" t="b">
        <f t="shared" si="323"/>
        <v>1</v>
      </c>
      <c r="S358" s="3">
        <f t="shared" si="324"/>
        <v>1</v>
      </c>
      <c r="T358" s="3">
        <f t="shared" si="361"/>
        <v>11317</v>
      </c>
      <c r="U358" s="3">
        <f t="shared" si="325"/>
        <v>5</v>
      </c>
      <c r="V358" s="18" t="str">
        <f t="shared" si="326"/>
        <v>Sat</v>
      </c>
      <c r="W358" s="1" t="s">
        <v>7</v>
      </c>
      <c r="X358" s="3">
        <f t="shared" si="367"/>
        <v>19</v>
      </c>
      <c r="Y358" s="3">
        <f t="shared" si="368"/>
        <v>6</v>
      </c>
      <c r="Z358" s="3">
        <f t="shared" si="362"/>
        <v>-1</v>
      </c>
      <c r="AA358" s="3">
        <f t="shared" si="327"/>
        <v>11310</v>
      </c>
      <c r="AB358" t="s">
        <v>868</v>
      </c>
      <c r="AC358" t="s">
        <v>20</v>
      </c>
      <c r="AD358" s="26" t="s">
        <v>14</v>
      </c>
      <c r="AE358" t="s">
        <v>869</v>
      </c>
      <c r="AF358" t="s">
        <v>974</v>
      </c>
      <c r="AH358" t="s">
        <v>83</v>
      </c>
      <c r="AI358" t="s">
        <v>930</v>
      </c>
      <c r="AK358" t="s">
        <v>870</v>
      </c>
      <c r="AL358" t="s">
        <v>635</v>
      </c>
      <c r="AM358" t="s">
        <v>930</v>
      </c>
      <c r="AN358" s="26" t="s">
        <v>978</v>
      </c>
      <c r="AO358" s="26" t="s">
        <v>18</v>
      </c>
      <c r="AP358" s="26" t="str">
        <f t="shared" si="343"/>
        <v/>
      </c>
      <c r="AQ358" s="26" t="str">
        <f t="shared" si="344"/>
        <v/>
      </c>
      <c r="AR358" s="26" t="str">
        <f t="shared" si="345"/>
        <v/>
      </c>
      <c r="AS358" s="26" t="str">
        <f t="shared" si="346"/>
        <v/>
      </c>
      <c r="AT358" s="26" t="str">
        <f t="shared" si="347"/>
        <v/>
      </c>
      <c r="AU358" s="26" t="str">
        <f t="shared" si="348"/>
        <v/>
      </c>
      <c r="AV358" s="26" t="str">
        <f t="shared" si="349"/>
        <v/>
      </c>
      <c r="AW358" s="26" t="str">
        <f t="shared" si="350"/>
        <v/>
      </c>
      <c r="AX358" s="26" t="str">
        <f t="shared" si="351"/>
        <v/>
      </c>
      <c r="AY358" s="26" t="str">
        <f t="shared" si="352"/>
        <v/>
      </c>
      <c r="AZ358" s="26">
        <f t="shared" si="353"/>
        <v>11</v>
      </c>
      <c r="BA358" s="26" t="str">
        <f t="shared" si="354"/>
        <v/>
      </c>
      <c r="BB358" s="26" t="str">
        <f t="shared" si="355"/>
        <v/>
      </c>
      <c r="BC358" s="26" t="str">
        <f t="shared" si="356"/>
        <v/>
      </c>
      <c r="BD358" s="26" t="str">
        <f t="shared" si="357"/>
        <v/>
      </c>
      <c r="BE358" s="26">
        <f t="shared" si="358"/>
        <v>11</v>
      </c>
      <c r="BF358" s="2">
        <v>1880</v>
      </c>
      <c r="BG358" s="5">
        <f t="shared" si="365"/>
        <v>7.75</v>
      </c>
      <c r="BH358" s="5">
        <f t="shared" si="366"/>
        <v>7</v>
      </c>
      <c r="BI358" s="5">
        <f t="shared" si="369"/>
        <v>10957</v>
      </c>
      <c r="BJ358">
        <v>12</v>
      </c>
      <c r="BK358" s="4">
        <f t="shared" si="329"/>
        <v>341</v>
      </c>
      <c r="BL358" s="3">
        <f t="shared" si="330"/>
        <v>-3</v>
      </c>
      <c r="BM358" s="3">
        <f t="shared" si="331"/>
        <v>-1</v>
      </c>
      <c r="BN358" s="3">
        <f t="shared" si="332"/>
        <v>-1</v>
      </c>
      <c r="BO358" s="3">
        <f t="shared" si="333"/>
        <v>-1</v>
      </c>
      <c r="BP358" s="3">
        <f t="shared" si="334"/>
        <v>-1</v>
      </c>
      <c r="BQ358" s="3">
        <f t="shared" si="335"/>
        <v>334</v>
      </c>
      <c r="BR358">
        <v>10</v>
      </c>
      <c r="BS358" s="3">
        <f t="shared" si="336"/>
        <v>344</v>
      </c>
      <c r="BT358" s="3">
        <f t="shared" si="370"/>
        <v>0</v>
      </c>
      <c r="BU358" s="3" t="b">
        <f t="shared" si="337"/>
        <v>1</v>
      </c>
      <c r="BV358" s="3">
        <f t="shared" si="338"/>
        <v>1</v>
      </c>
      <c r="BW358" s="3">
        <f t="shared" si="339"/>
        <v>11302</v>
      </c>
      <c r="BX358" s="3">
        <f t="shared" si="340"/>
        <v>4</v>
      </c>
      <c r="BY358" s="3" t="str">
        <f t="shared" si="341"/>
        <v>Fri</v>
      </c>
      <c r="BZ358" s="20" t="str">
        <f t="shared" si="363"/>
        <v>Fri</v>
      </c>
      <c r="CA358" s="3">
        <f t="shared" si="342"/>
        <v>8</v>
      </c>
      <c r="CB358" s="24">
        <f t="shared" si="364"/>
        <v>8</v>
      </c>
      <c r="CD358" t="s">
        <v>800</v>
      </c>
      <c r="CE358" t="s">
        <v>502</v>
      </c>
      <c r="CF358" t="s">
        <v>871</v>
      </c>
      <c r="CG358">
        <v>66</v>
      </c>
      <c r="CI358" s="22">
        <f t="shared" si="371"/>
        <v>0</v>
      </c>
      <c r="CJ358" t="s">
        <v>703</v>
      </c>
      <c r="CK358" s="2">
        <v>122</v>
      </c>
      <c r="CL358" s="20" t="e">
        <f>#REF!</f>
        <v>#REF!</v>
      </c>
    </row>
    <row r="359" spans="1:90" ht="12.75" customHeight="1">
      <c r="A359" s="2">
        <f t="shared" si="309"/>
        <v>357</v>
      </c>
      <c r="B359" t="s">
        <v>691</v>
      </c>
      <c r="C359">
        <v>1880</v>
      </c>
      <c r="D359" s="3">
        <f t="shared" si="313"/>
        <v>7.75</v>
      </c>
      <c r="E359" s="3">
        <f t="shared" si="314"/>
        <v>7</v>
      </c>
      <c r="F359" s="3">
        <f t="shared" si="315"/>
        <v>10957</v>
      </c>
      <c r="G359">
        <v>12</v>
      </c>
      <c r="H359" s="3">
        <f t="shared" si="316"/>
        <v>341</v>
      </c>
      <c r="I359" s="3">
        <f t="shared" si="317"/>
        <v>-3</v>
      </c>
      <c r="J359" s="3">
        <f t="shared" si="318"/>
        <v>-1</v>
      </c>
      <c r="K359" s="3">
        <f t="shared" si="319"/>
        <v>-1</v>
      </c>
      <c r="L359" s="3">
        <f t="shared" si="320"/>
        <v>-1</v>
      </c>
      <c r="M359" s="3">
        <f t="shared" si="321"/>
        <v>-1</v>
      </c>
      <c r="N359" s="3">
        <f t="shared" si="322"/>
        <v>334</v>
      </c>
      <c r="O359">
        <v>25</v>
      </c>
      <c r="P359" s="3">
        <f t="shared" si="359"/>
        <v>0</v>
      </c>
      <c r="Q359" s="3">
        <f t="shared" si="360"/>
        <v>359</v>
      </c>
      <c r="R359" s="3" t="b">
        <f t="shared" si="323"/>
        <v>1</v>
      </c>
      <c r="S359" s="3">
        <f t="shared" si="324"/>
        <v>1</v>
      </c>
      <c r="T359" s="3">
        <f t="shared" si="361"/>
        <v>11317</v>
      </c>
      <c r="U359" s="3">
        <f t="shared" si="325"/>
        <v>5</v>
      </c>
      <c r="V359" s="18" t="str">
        <f t="shared" si="326"/>
        <v>Sat</v>
      </c>
      <c r="W359" s="1" t="s">
        <v>8</v>
      </c>
      <c r="X359" s="3">
        <f t="shared" si="367"/>
        <v>10</v>
      </c>
      <c r="Y359" s="3">
        <f t="shared" si="368"/>
        <v>3</v>
      </c>
      <c r="Z359" s="3">
        <f t="shared" si="362"/>
        <v>-1</v>
      </c>
      <c r="AA359" s="3">
        <f t="shared" si="327"/>
        <v>11313</v>
      </c>
      <c r="AB359" t="s">
        <v>857</v>
      </c>
      <c r="AC359" t="s">
        <v>72</v>
      </c>
      <c r="AD359" s="26" t="s">
        <v>14</v>
      </c>
      <c r="AE359" t="s">
        <v>858</v>
      </c>
      <c r="AF359" t="s">
        <v>972</v>
      </c>
      <c r="AG359" s="27" t="s">
        <v>860</v>
      </c>
      <c r="AH359" t="s">
        <v>162</v>
      </c>
      <c r="AI359" t="s">
        <v>929</v>
      </c>
      <c r="AK359" t="s">
        <v>859</v>
      </c>
      <c r="AL359" t="s">
        <v>110</v>
      </c>
      <c r="AM359" t="s">
        <v>929</v>
      </c>
      <c r="AN359" s="26" t="s">
        <v>978</v>
      </c>
      <c r="AO359" s="26" t="s">
        <v>40</v>
      </c>
      <c r="AP359" s="26" t="str">
        <f t="shared" si="343"/>
        <v/>
      </c>
      <c r="AQ359" s="26">
        <f t="shared" si="344"/>
        <v>2</v>
      </c>
      <c r="AR359" s="26" t="str">
        <f t="shared" si="345"/>
        <v/>
      </c>
      <c r="AS359" s="26" t="str">
        <f t="shared" si="346"/>
        <v/>
      </c>
      <c r="AT359" s="26" t="str">
        <f t="shared" si="347"/>
        <v/>
      </c>
      <c r="AU359" s="26" t="str">
        <f t="shared" si="348"/>
        <v/>
      </c>
      <c r="AV359" s="26" t="str">
        <f t="shared" si="349"/>
        <v/>
      </c>
      <c r="AW359" s="26" t="str">
        <f t="shared" si="350"/>
        <v/>
      </c>
      <c r="AX359" s="26" t="str">
        <f t="shared" si="351"/>
        <v/>
      </c>
      <c r="AY359" s="26" t="str">
        <f t="shared" si="352"/>
        <v/>
      </c>
      <c r="AZ359" s="26" t="str">
        <f t="shared" si="353"/>
        <v/>
      </c>
      <c r="BA359" s="26" t="str">
        <f t="shared" si="354"/>
        <v/>
      </c>
      <c r="BB359" s="26" t="str">
        <f t="shared" si="355"/>
        <v/>
      </c>
      <c r="BC359" s="26" t="str">
        <f t="shared" si="356"/>
        <v/>
      </c>
      <c r="BD359" s="26" t="str">
        <f t="shared" si="357"/>
        <v/>
      </c>
      <c r="BE359" s="26">
        <f t="shared" si="358"/>
        <v>2</v>
      </c>
      <c r="BG359" s="5">
        <f t="shared" si="365"/>
        <v>-462.25</v>
      </c>
      <c r="BH359" s="5">
        <f t="shared" si="366"/>
        <v>-463</v>
      </c>
      <c r="BI359" s="5">
        <f t="shared" si="369"/>
        <v>-675713</v>
      </c>
      <c r="BK359" s="4">
        <f t="shared" si="329"/>
        <v>-31</v>
      </c>
      <c r="BL359" s="3">
        <f t="shared" si="330"/>
        <v>0</v>
      </c>
      <c r="BM359" s="3">
        <f t="shared" si="331"/>
        <v>0</v>
      </c>
      <c r="BN359" s="3">
        <f t="shared" si="332"/>
        <v>0</v>
      </c>
      <c r="BO359" s="3">
        <f t="shared" si="333"/>
        <v>0</v>
      </c>
      <c r="BP359" s="3">
        <f t="shared" si="334"/>
        <v>0</v>
      </c>
      <c r="BQ359" s="3">
        <f t="shared" si="335"/>
        <v>-31</v>
      </c>
      <c r="BS359" s="3">
        <f t="shared" si="336"/>
        <v>-31</v>
      </c>
      <c r="BT359" s="3">
        <f t="shared" si="370"/>
        <v>0</v>
      </c>
      <c r="BU359" s="3" t="b">
        <f t="shared" si="337"/>
        <v>0</v>
      </c>
      <c r="BV359" s="3">
        <f t="shared" si="338"/>
        <v>0</v>
      </c>
      <c r="BW359" s="3">
        <f t="shared" si="339"/>
        <v>-675744</v>
      </c>
      <c r="BX359" s="3">
        <f t="shared" si="340"/>
        <v>1</v>
      </c>
      <c r="BY359" s="3" t="str">
        <f t="shared" si="341"/>
        <v>Tue</v>
      </c>
      <c r="BZ359" s="20" t="str">
        <f t="shared" si="363"/>
        <v/>
      </c>
      <c r="CA359" s="3">
        <f t="shared" si="342"/>
        <v>687057</v>
      </c>
      <c r="CB359" s="24" t="str">
        <f t="shared" si="364"/>
        <v/>
      </c>
      <c r="CD359" t="s">
        <v>512</v>
      </c>
      <c r="CE359" t="s">
        <v>502</v>
      </c>
      <c r="CF359" t="s">
        <v>861</v>
      </c>
      <c r="CI359" s="22">
        <f t="shared" si="371"/>
        <v>0</v>
      </c>
      <c r="CJ359" t="s">
        <v>297</v>
      </c>
      <c r="CK359" s="2">
        <v>120</v>
      </c>
      <c r="CL359" s="20" t="e">
        <f>#REF!</f>
        <v>#REF!</v>
      </c>
    </row>
    <row r="360" spans="1:90" ht="12.75" customHeight="1">
      <c r="A360" s="2">
        <f t="shared" si="309"/>
        <v>358</v>
      </c>
      <c r="B360" t="s">
        <v>691</v>
      </c>
      <c r="C360">
        <v>1880</v>
      </c>
      <c r="D360" s="3">
        <f t="shared" si="313"/>
        <v>7.75</v>
      </c>
      <c r="E360" s="3">
        <f t="shared" si="314"/>
        <v>7</v>
      </c>
      <c r="F360" s="3">
        <f t="shared" si="315"/>
        <v>10957</v>
      </c>
      <c r="G360">
        <v>12</v>
      </c>
      <c r="H360" s="3">
        <f t="shared" si="316"/>
        <v>341</v>
      </c>
      <c r="I360" s="3">
        <f t="shared" si="317"/>
        <v>-3</v>
      </c>
      <c r="J360" s="3">
        <f t="shared" si="318"/>
        <v>-1</v>
      </c>
      <c r="K360" s="3">
        <f t="shared" si="319"/>
        <v>-1</v>
      </c>
      <c r="L360" s="3">
        <f t="shared" si="320"/>
        <v>-1</v>
      </c>
      <c r="M360" s="3">
        <f t="shared" si="321"/>
        <v>-1</v>
      </c>
      <c r="N360" s="3">
        <f t="shared" si="322"/>
        <v>334</v>
      </c>
      <c r="O360">
        <v>25</v>
      </c>
      <c r="P360" s="3">
        <f t="shared" si="359"/>
        <v>0</v>
      </c>
      <c r="Q360" s="3">
        <f t="shared" si="360"/>
        <v>359</v>
      </c>
      <c r="R360" s="3" t="b">
        <f t="shared" si="323"/>
        <v>1</v>
      </c>
      <c r="S360" s="3">
        <f t="shared" si="324"/>
        <v>1</v>
      </c>
      <c r="T360" s="3">
        <f t="shared" si="361"/>
        <v>11317</v>
      </c>
      <c r="U360" s="3">
        <f t="shared" si="325"/>
        <v>5</v>
      </c>
      <c r="V360" s="18" t="str">
        <f t="shared" si="326"/>
        <v>Sat</v>
      </c>
      <c r="W360" s="1" t="s">
        <v>10</v>
      </c>
      <c r="X360" s="3">
        <f t="shared" si="367"/>
        <v>7</v>
      </c>
      <c r="Y360" s="3">
        <f t="shared" si="368"/>
        <v>2</v>
      </c>
      <c r="Z360" s="3">
        <f t="shared" si="362"/>
        <v>-1</v>
      </c>
      <c r="AA360" s="3">
        <f t="shared" si="327"/>
        <v>11314</v>
      </c>
      <c r="AB360" t="s">
        <v>33</v>
      </c>
      <c r="AC360" t="s">
        <v>64</v>
      </c>
      <c r="AD360" s="26" t="s">
        <v>14</v>
      </c>
      <c r="AE360" t="s">
        <v>862</v>
      </c>
      <c r="AF360" t="s">
        <v>974</v>
      </c>
      <c r="AG360" s="27" t="s">
        <v>863</v>
      </c>
      <c r="AK360" t="s">
        <v>864</v>
      </c>
      <c r="AL360" t="s">
        <v>192</v>
      </c>
      <c r="AM360" t="s">
        <v>929</v>
      </c>
      <c r="AN360" s="31" t="s">
        <v>982</v>
      </c>
      <c r="AO360" s="26" t="s">
        <v>67</v>
      </c>
      <c r="AP360" s="26" t="str">
        <f t="shared" si="343"/>
        <v/>
      </c>
      <c r="AQ360" s="26" t="str">
        <f t="shared" si="344"/>
        <v/>
      </c>
      <c r="AR360" s="26" t="str">
        <f t="shared" si="345"/>
        <v/>
      </c>
      <c r="AS360" s="26">
        <f t="shared" si="346"/>
        <v>4</v>
      </c>
      <c r="AT360" s="26" t="str">
        <f t="shared" si="347"/>
        <v/>
      </c>
      <c r="AU360" s="26" t="str">
        <f t="shared" si="348"/>
        <v/>
      </c>
      <c r="AV360" s="26" t="str">
        <f t="shared" si="349"/>
        <v/>
      </c>
      <c r="AW360" s="26" t="str">
        <f t="shared" si="350"/>
        <v/>
      </c>
      <c r="AX360" s="26" t="str">
        <f t="shared" si="351"/>
        <v/>
      </c>
      <c r="AY360" s="26" t="str">
        <f t="shared" si="352"/>
        <v/>
      </c>
      <c r="AZ360" s="26" t="str">
        <f t="shared" si="353"/>
        <v/>
      </c>
      <c r="BA360" s="26" t="str">
        <f t="shared" si="354"/>
        <v/>
      </c>
      <c r="BB360" s="26" t="str">
        <f t="shared" si="355"/>
        <v/>
      </c>
      <c r="BC360" s="26" t="str">
        <f t="shared" si="356"/>
        <v/>
      </c>
      <c r="BD360" s="26" t="str">
        <f t="shared" si="357"/>
        <v/>
      </c>
      <c r="BE360" s="26">
        <f t="shared" si="358"/>
        <v>4</v>
      </c>
      <c r="BF360" s="2">
        <v>1880</v>
      </c>
      <c r="BG360" s="5">
        <f t="shared" si="365"/>
        <v>7.75</v>
      </c>
      <c r="BH360" s="5">
        <f t="shared" si="366"/>
        <v>7</v>
      </c>
      <c r="BI360" s="5">
        <f t="shared" si="369"/>
        <v>10957</v>
      </c>
      <c r="BJ360">
        <v>12</v>
      </c>
      <c r="BK360" s="4">
        <f t="shared" si="329"/>
        <v>341</v>
      </c>
      <c r="BL360" s="3">
        <f t="shared" si="330"/>
        <v>-3</v>
      </c>
      <c r="BM360" s="3">
        <f t="shared" si="331"/>
        <v>-1</v>
      </c>
      <c r="BN360" s="3">
        <f t="shared" si="332"/>
        <v>-1</v>
      </c>
      <c r="BO360" s="3">
        <f t="shared" si="333"/>
        <v>-1</v>
      </c>
      <c r="BP360" s="3">
        <f t="shared" si="334"/>
        <v>-1</v>
      </c>
      <c r="BQ360" s="3">
        <f t="shared" si="335"/>
        <v>334</v>
      </c>
      <c r="BR360">
        <v>22</v>
      </c>
      <c r="BS360" s="3">
        <f t="shared" si="336"/>
        <v>356</v>
      </c>
      <c r="BT360" s="3">
        <f t="shared" si="370"/>
        <v>0</v>
      </c>
      <c r="BU360" s="3" t="b">
        <f t="shared" si="337"/>
        <v>1</v>
      </c>
      <c r="BV360" s="3">
        <f t="shared" si="338"/>
        <v>1</v>
      </c>
      <c r="BW360" s="3">
        <f t="shared" si="339"/>
        <v>11314</v>
      </c>
      <c r="BX360" s="3">
        <f t="shared" si="340"/>
        <v>2</v>
      </c>
      <c r="BY360" s="3" t="str">
        <f t="shared" si="341"/>
        <v>Wed</v>
      </c>
      <c r="BZ360" s="20" t="str">
        <f t="shared" si="363"/>
        <v>Wed</v>
      </c>
      <c r="CA360" s="3">
        <f t="shared" si="342"/>
        <v>0</v>
      </c>
      <c r="CB360" s="24">
        <f t="shared" si="364"/>
        <v>0</v>
      </c>
      <c r="CC360" t="s">
        <v>636</v>
      </c>
      <c r="CD360" t="s">
        <v>509</v>
      </c>
      <c r="CE360" t="s">
        <v>502</v>
      </c>
      <c r="CF360" t="s">
        <v>865</v>
      </c>
      <c r="CI360" s="22">
        <f t="shared" si="371"/>
        <v>0</v>
      </c>
      <c r="CJ360" t="s">
        <v>297</v>
      </c>
      <c r="CK360" s="2">
        <v>121</v>
      </c>
      <c r="CL360" s="20" t="e">
        <f>#REF!</f>
        <v>#REF!</v>
      </c>
    </row>
    <row r="361" spans="1:90" hidden="1">
      <c r="A361" s="2">
        <f t="shared" si="309"/>
        <v>359</v>
      </c>
    </row>
    <row r="362" spans="1:90" hidden="1">
      <c r="A362" s="2">
        <f t="shared" si="309"/>
        <v>360</v>
      </c>
    </row>
    <row r="363" spans="1:90" hidden="1">
      <c r="A363" s="2">
        <f t="shared" si="309"/>
        <v>361</v>
      </c>
    </row>
    <row r="364" spans="1:90" hidden="1">
      <c r="A364" s="2">
        <f t="shared" si="309"/>
        <v>362</v>
      </c>
      <c r="B364" s="29"/>
      <c r="C364" s="29"/>
      <c r="D364" s="29"/>
      <c r="E364" s="29"/>
      <c r="F364" s="29"/>
      <c r="G364" s="30"/>
      <c r="H364" s="29"/>
      <c r="I364" s="30"/>
      <c r="J364" s="29"/>
      <c r="K364" s="29"/>
      <c r="L364" s="29"/>
      <c r="M364" s="29"/>
      <c r="N364" s="29"/>
      <c r="O364" s="29"/>
      <c r="P364" s="29"/>
    </row>
    <row r="365" spans="1:90" hidden="1">
      <c r="A365" s="2">
        <f>A364+1</f>
        <v>363</v>
      </c>
    </row>
  </sheetData>
  <autoFilter ref="A2:CL365">
    <filterColumn colId="39">
      <filters>
        <filter val="drink"/>
        <filter val="property"/>
        <filter val="public order and violence"/>
        <filter val="Theft"/>
        <filter val="vagrancy"/>
        <filter val="vagrant or beggar"/>
      </filters>
    </filterColumn>
  </autoFilter>
  <phoneticPr fontId="2" type="noConversion"/>
  <dataValidations count="8">
    <dataValidation type="list" allowBlank="1" showInputMessage="1" showErrorMessage="1" sqref="CD3:CD371">
      <formula1>"Guilty, not guilty,withdrawn,remanded,adjourned,discharged, committed for trial,insane, other"</formula1>
    </dataValidation>
    <dataValidation type="list" allowBlank="1" showInputMessage="1" showErrorMessage="1" sqref="CE3:CE371">
      <formula1>"Gaol, fine, birch,admonition,order to attend, banished, order to attend industrial school,bound over,other,fine or gaol, none"</formula1>
    </dataValidation>
    <dataValidation type="list" allowBlank="1" showInputMessage="1" showErrorMessage="1" sqref="AO359 AO3:AO32 AO34:AO325">
      <formula1>"Theft, Assault, public health,Drunkenness, sexual,animals, driving,disorderly,maintenance,vagrant or beggar, intent,School,Criminal damage, Poaching, mixed, other"</formula1>
    </dataValidation>
    <dataValidation type="list" allowBlank="1" showInputMessage="1" showErrorMessage="1" sqref="AJ3:AJ32 AJ34:AJ325">
      <formula1>"Supt.Shields,Chief Constable"</formula1>
    </dataValidation>
    <dataValidation type="list" allowBlank="1" showInputMessage="1" showErrorMessage="1" sqref="AI3:AI360">
      <formula1>"y,n"</formula1>
    </dataValidation>
    <dataValidation type="list" allowBlank="1" showInputMessage="1" showErrorMessage="1" sqref="AD31:AD38 AD3:AD29 AD42:AD325">
      <formula1>"m,f"</formula1>
    </dataValidation>
    <dataValidation type="list" allowBlank="1" showInputMessage="1" showErrorMessage="1" sqref="W2:W29 W31:W65537">
      <formula1>"Mon,Tue,Wed,Thu,Fri,Sat,Sun"</formula1>
    </dataValidation>
    <dataValidation type="list" allowBlank="1" showInputMessage="1" showErrorMessage="1" sqref="AH1:AH1048576">
      <formula1>"Medcalf,Watson,Jackson,Groves, Turner (Preston),Armstrong,Kitchen,Bradley,Gass,Lancaster,Williamson,Mossop,Atkinson,Redhead,Johnson,Barnes,cotton,Winn,Starkey"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Hodgson, Diane</cp:lastModifiedBy>
  <cp:lastPrinted>2008-03-05T19:43:56Z</cp:lastPrinted>
  <dcterms:created xsi:type="dcterms:W3CDTF">2008-02-03T01:46:39Z</dcterms:created>
  <dcterms:modified xsi:type="dcterms:W3CDTF">2019-01-21T11:32:13Z</dcterms:modified>
</cp:coreProperties>
</file>